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ichData/richValueRel.xml" ContentType="application/vnd.ms-excel.richvaluerel+xml"/>
  <Override PartName="/xl/richData/rdRichValueTypes.xml" ContentType="application/vnd.ms-excel.rdrichvaluetypes+xml"/>
  <Override PartName="/xl/richData/rdrichvaluestructure.xml" ContentType="application/vnd.ms-excel.rdrichvaluestructure+xml"/>
  <Override PartName="/xl/richData/rdrichvalue.xml" ContentType="application/vnd.ms-excel.rdrichvalu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E:\__CENNIKI\CELO\"/>
    </mc:Choice>
  </mc:AlternateContent>
  <xr:revisionPtr revIDLastSave="0" documentId="8_{C38D76BC-B13B-4564-A1EF-8E13732D47A3}" xr6:coauthVersionLast="47" xr6:coauthVersionMax="47" xr10:uidLastSave="{00000000-0000-0000-0000-000000000000}"/>
  <bookViews>
    <workbookView xWindow="-103" yWindow="-103" windowWidth="33120" windowHeight="20057" tabRatio="540" xr2:uid="{00000000-000D-0000-FFFF-FFFF00000000}"/>
  </bookViews>
  <sheets>
    <sheet name="PRODUKTY" sheetId="2" r:id="rId1"/>
    <sheet name="KODY RABATOWE" sheetId="8" state="hidden" r:id="rId2"/>
    <sheet name="USTAWIENIA" sheetId="1" state="hidden" r:id="rId3"/>
  </sheets>
  <definedNames>
    <definedName name="I_ADB">USTAWIENIA!$C$9</definedName>
    <definedName name="I_ADS">USTAWIENIA!$C$7</definedName>
    <definedName name="I_BN">USTAWIENIA!$C$5</definedName>
    <definedName name="I_CUST">#REF!</definedName>
    <definedName name="I_DISCOUNT">#REF!</definedName>
    <definedName name="I_EM">USTAWIENIA!$C$13</definedName>
    <definedName name="I_PH">USTAWIENIA!$C$15</definedName>
    <definedName name="I_TAG">USTAWIENIA!$C$11</definedName>
    <definedName name="I_TAXRATE">#REF!</definedName>
    <definedName name="I_WB">USTAWIENIA!$C$17</definedName>
    <definedName name="L_PA">#REF!</definedName>
    <definedName name="L_PARTNERHEADER">#REF!</definedName>
    <definedName name="L_PR">T_PR[KOD PRODUKTU]</definedName>
    <definedName name="L_PRCHOICES">T_PR[[#Headers],[KOD PRODUKTU]:[NAZWA PRODUKTU]]</definedName>
    <definedName name="L_PRHEADER">T_PR[#Headers]</definedName>
    <definedName name="L_PRNAME">T_PR[NAZWA PRODUKTU]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567" i="2" l="1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729" i="2"/>
  <c r="K730" i="2"/>
  <c r="K731" i="2"/>
  <c r="K732" i="2"/>
  <c r="K733" i="2"/>
  <c r="K734" i="2"/>
  <c r="K735" i="2"/>
  <c r="K736" i="2"/>
  <c r="K737" i="2"/>
  <c r="K738" i="2"/>
  <c r="K739" i="2"/>
  <c r="K740" i="2"/>
  <c r="K741" i="2"/>
  <c r="K742" i="2"/>
  <c r="K743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929" i="2"/>
  <c r="K930" i="2"/>
  <c r="K931" i="2"/>
  <c r="K932" i="2"/>
  <c r="K933" i="2"/>
  <c r="K934" i="2"/>
  <c r="K935" i="2"/>
  <c r="K936" i="2"/>
  <c r="K937" i="2"/>
  <c r="K938" i="2"/>
  <c r="K93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1075" i="2"/>
  <c r="K1076" i="2"/>
  <c r="K1077" i="2"/>
  <c r="K1078" i="2"/>
  <c r="K1079" i="2"/>
  <c r="K1080" i="2"/>
  <c r="K1081" i="2"/>
  <c r="K1082" i="2"/>
  <c r="K1083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J890" i="2"/>
  <c r="I890" i="2" s="1"/>
  <c r="J888" i="2"/>
  <c r="I888" i="2" s="1"/>
  <c r="M888" i="2" l="1"/>
  <c r="M890" i="2"/>
  <c r="J889" i="2"/>
  <c r="M889" i="2" s="1"/>
  <c r="J874" i="2" l="1"/>
  <c r="M874" i="2" s="1"/>
  <c r="J823" i="2"/>
  <c r="M823" i="2" s="1"/>
  <c r="I874" i="2" l="1"/>
  <c r="J875" i="2"/>
  <c r="M875" i="2" s="1"/>
  <c r="J809" i="2" l="1"/>
  <c r="M809" i="2" s="1"/>
  <c r="J812" i="2"/>
  <c r="I812" i="2" s="1"/>
  <c r="J822" i="2"/>
  <c r="M822" i="2" s="1"/>
  <c r="J821" i="2"/>
  <c r="I821" i="2" s="1"/>
  <c r="J820" i="2"/>
  <c r="I820" i="2" s="1"/>
  <c r="J819" i="2"/>
  <c r="I819" i="2" s="1"/>
  <c r="J818" i="2"/>
  <c r="J817" i="2"/>
  <c r="J816" i="2"/>
  <c r="J815" i="2"/>
  <c r="M815" i="2" s="1"/>
  <c r="J814" i="2"/>
  <c r="I814" i="2" s="1"/>
  <c r="J813" i="2"/>
  <c r="I813" i="2" s="1"/>
  <c r="J811" i="2"/>
  <c r="I811" i="2" s="1"/>
  <c r="J810" i="2"/>
  <c r="M810" i="2" s="1"/>
  <c r="J808" i="2"/>
  <c r="K276" i="2"/>
  <c r="K275" i="2"/>
  <c r="K56" i="2"/>
  <c r="K54" i="2"/>
  <c r="K497" i="2"/>
  <c r="J497" i="2" s="1"/>
  <c r="M497" i="2" s="1"/>
  <c r="K496" i="2"/>
  <c r="J496" i="2" s="1"/>
  <c r="K495" i="2"/>
  <c r="J495" i="2" s="1"/>
  <c r="M495" i="2" s="1"/>
  <c r="K494" i="2"/>
  <c r="J494" i="2" s="1"/>
  <c r="M494" i="2" s="1"/>
  <c r="K493" i="2"/>
  <c r="J493" i="2" s="1"/>
  <c r="M493" i="2" s="1"/>
  <c r="I816" i="2" l="1"/>
  <c r="M816" i="2"/>
  <c r="I817" i="2"/>
  <c r="M817" i="2"/>
  <c r="I818" i="2"/>
  <c r="M818" i="2"/>
  <c r="M819" i="2"/>
  <c r="M820" i="2"/>
  <c r="M821" i="2"/>
  <c r="M812" i="2"/>
  <c r="M814" i="2"/>
  <c r="M811" i="2"/>
  <c r="M813" i="2"/>
  <c r="I815" i="2"/>
  <c r="I810" i="2"/>
  <c r="I809" i="2"/>
  <c r="M496" i="2"/>
  <c r="I496" i="2"/>
  <c r="I494" i="2"/>
  <c r="I493" i="2"/>
  <c r="I495" i="2"/>
  <c r="I497" i="2"/>
  <c r="K492" i="2" l="1"/>
  <c r="J492" i="2" s="1"/>
  <c r="J1218" i="2"/>
  <c r="I1218" i="2" s="1"/>
  <c r="J1220" i="2"/>
  <c r="M1220" i="2" s="1"/>
  <c r="J1219" i="2"/>
  <c r="K9" i="2"/>
  <c r="K88" i="2"/>
  <c r="K85" i="2"/>
  <c r="K174" i="2"/>
  <c r="J174" i="2"/>
  <c r="K269" i="2"/>
  <c r="J269" i="2" s="1"/>
  <c r="M269" i="2" s="1"/>
  <c r="K193" i="2"/>
  <c r="J193" i="2" s="1"/>
  <c r="J806" i="2"/>
  <c r="I806" i="2" s="1"/>
  <c r="J805" i="2"/>
  <c r="J804" i="2"/>
  <c r="I804" i="2" s="1"/>
  <c r="J803" i="2"/>
  <c r="J802" i="2"/>
  <c r="J801" i="2"/>
  <c r="J800" i="2"/>
  <c r="J798" i="2"/>
  <c r="J797" i="2"/>
  <c r="J796" i="2"/>
  <c r="J795" i="2"/>
  <c r="J794" i="2"/>
  <c r="J793" i="2"/>
  <c r="J792" i="2"/>
  <c r="I792" i="2" s="1"/>
  <c r="J791" i="2"/>
  <c r="J790" i="2"/>
  <c r="I790" i="2" s="1"/>
  <c r="J789" i="2"/>
  <c r="J788" i="2"/>
  <c r="J787" i="2"/>
  <c r="J786" i="2"/>
  <c r="J1016" i="2"/>
  <c r="I1016" i="2" s="1"/>
  <c r="J1015" i="2"/>
  <c r="J1014" i="2"/>
  <c r="K308" i="2"/>
  <c r="J308" i="2" s="1"/>
  <c r="M308" i="2" s="1"/>
  <c r="J277" i="2"/>
  <c r="I277" i="2" s="1"/>
  <c r="J1133" i="2"/>
  <c r="K280" i="2"/>
  <c r="J280" i="2" s="1"/>
  <c r="K281" i="2"/>
  <c r="J281" i="2" s="1"/>
  <c r="K282" i="2"/>
  <c r="J282" i="2" s="1"/>
  <c r="I282" i="2" s="1"/>
  <c r="K283" i="2"/>
  <c r="J283" i="2" s="1"/>
  <c r="I283" i="2" s="1"/>
  <c r="K284" i="2"/>
  <c r="J284" i="2" s="1"/>
  <c r="I284" i="2" s="1"/>
  <c r="K285" i="2"/>
  <c r="J285" i="2" s="1"/>
  <c r="M285" i="2" s="1"/>
  <c r="K286" i="2"/>
  <c r="J286" i="2" s="1"/>
  <c r="M286" i="2" s="1"/>
  <c r="K287" i="2"/>
  <c r="J287" i="2" s="1"/>
  <c r="K288" i="2"/>
  <c r="J288" i="2" s="1"/>
  <c r="I288" i="2" s="1"/>
  <c r="K289" i="2"/>
  <c r="J289" i="2" s="1"/>
  <c r="K290" i="2"/>
  <c r="J290" i="2" s="1"/>
  <c r="K291" i="2"/>
  <c r="J291" i="2" s="1"/>
  <c r="I291" i="2" s="1"/>
  <c r="K292" i="2"/>
  <c r="J292" i="2" s="1"/>
  <c r="I292" i="2" s="1"/>
  <c r="K293" i="2"/>
  <c r="J293" i="2" s="1"/>
  <c r="K294" i="2"/>
  <c r="J294" i="2" s="1"/>
  <c r="K295" i="2"/>
  <c r="J295" i="2" s="1"/>
  <c r="M295" i="2" s="1"/>
  <c r="K296" i="2"/>
  <c r="J296" i="2" s="1"/>
  <c r="K297" i="2"/>
  <c r="J297" i="2" s="1"/>
  <c r="M297" i="2" s="1"/>
  <c r="K298" i="2"/>
  <c r="J298" i="2" s="1"/>
  <c r="I298" i="2" s="1"/>
  <c r="K299" i="2"/>
  <c r="J299" i="2" s="1"/>
  <c r="K300" i="2"/>
  <c r="J300" i="2" s="1"/>
  <c r="K301" i="2"/>
  <c r="J301" i="2" s="1"/>
  <c r="M301" i="2" s="1"/>
  <c r="K302" i="2"/>
  <c r="J302" i="2" s="1"/>
  <c r="K303" i="2"/>
  <c r="J303" i="2" s="1"/>
  <c r="K304" i="2"/>
  <c r="J304" i="2" s="1"/>
  <c r="K305" i="2"/>
  <c r="J305" i="2" s="1"/>
  <c r="M305" i="2" s="1"/>
  <c r="K306" i="2"/>
  <c r="J306" i="2" s="1"/>
  <c r="I306" i="2" s="1"/>
  <c r="K307" i="2"/>
  <c r="J307" i="2" s="1"/>
  <c r="M307" i="2" s="1"/>
  <c r="K309" i="2"/>
  <c r="J309" i="2" s="1"/>
  <c r="I309" i="2" s="1"/>
  <c r="K310" i="2"/>
  <c r="J310" i="2" s="1"/>
  <c r="I310" i="2" s="1"/>
  <c r="K311" i="2"/>
  <c r="J311" i="2" s="1"/>
  <c r="M311" i="2" s="1"/>
  <c r="K312" i="2"/>
  <c r="J312" i="2" s="1"/>
  <c r="I312" i="2" s="1"/>
  <c r="K313" i="2"/>
  <c r="J313" i="2" s="1"/>
  <c r="M313" i="2" s="1"/>
  <c r="K314" i="2"/>
  <c r="J314" i="2" s="1"/>
  <c r="I314" i="2" s="1"/>
  <c r="K315" i="2"/>
  <c r="J315" i="2" s="1"/>
  <c r="K316" i="2"/>
  <c r="J316" i="2" s="1"/>
  <c r="M316" i="2" s="1"/>
  <c r="K317" i="2"/>
  <c r="J317" i="2" s="1"/>
  <c r="I317" i="2" s="1"/>
  <c r="K318" i="2"/>
  <c r="J318" i="2" s="1"/>
  <c r="M318" i="2" s="1"/>
  <c r="K319" i="2"/>
  <c r="J319" i="2" s="1"/>
  <c r="I319" i="2" s="1"/>
  <c r="K320" i="2"/>
  <c r="J320" i="2" s="1"/>
  <c r="K321" i="2"/>
  <c r="J321" i="2" s="1"/>
  <c r="M321" i="2" s="1"/>
  <c r="K322" i="2"/>
  <c r="J322" i="2" s="1"/>
  <c r="I322" i="2" s="1"/>
  <c r="K323" i="2"/>
  <c r="J323" i="2" s="1"/>
  <c r="I323" i="2" s="1"/>
  <c r="K324" i="2"/>
  <c r="J324" i="2" s="1"/>
  <c r="I324" i="2" s="1"/>
  <c r="K325" i="2"/>
  <c r="J325" i="2" s="1"/>
  <c r="I325" i="2" s="1"/>
  <c r="K326" i="2"/>
  <c r="J326" i="2" s="1"/>
  <c r="M326" i="2" s="1"/>
  <c r="K327" i="2"/>
  <c r="J327" i="2" s="1"/>
  <c r="I327" i="2" s="1"/>
  <c r="K328" i="2"/>
  <c r="J328" i="2" s="1"/>
  <c r="K329" i="2"/>
  <c r="J329" i="2" s="1"/>
  <c r="M329" i="2" s="1"/>
  <c r="K330" i="2"/>
  <c r="J330" i="2" s="1"/>
  <c r="I330" i="2" s="1"/>
  <c r="K331" i="2"/>
  <c r="J331" i="2" s="1"/>
  <c r="I331" i="2" s="1"/>
  <c r="K332" i="2"/>
  <c r="J332" i="2" s="1"/>
  <c r="I332" i="2" s="1"/>
  <c r="K333" i="2"/>
  <c r="J333" i="2" s="1"/>
  <c r="M333" i="2" s="1"/>
  <c r="K334" i="2"/>
  <c r="J334" i="2" s="1"/>
  <c r="I334" i="2" s="1"/>
  <c r="K335" i="2"/>
  <c r="J335" i="2" s="1"/>
  <c r="K336" i="2"/>
  <c r="J336" i="2" s="1"/>
  <c r="I336" i="2" s="1"/>
  <c r="K337" i="2"/>
  <c r="J337" i="2" s="1"/>
  <c r="I337" i="2" s="1"/>
  <c r="K338" i="2"/>
  <c r="J338" i="2" s="1"/>
  <c r="M338" i="2" s="1"/>
  <c r="K339" i="2"/>
  <c r="J339" i="2" s="1"/>
  <c r="M339" i="2" s="1"/>
  <c r="K340" i="2"/>
  <c r="J340" i="2" s="1"/>
  <c r="M340" i="2" s="1"/>
  <c r="K341" i="2"/>
  <c r="J341" i="2" s="1"/>
  <c r="I341" i="2" s="1"/>
  <c r="K342" i="2"/>
  <c r="J342" i="2" s="1"/>
  <c r="I342" i="2" s="1"/>
  <c r="K343" i="2"/>
  <c r="J343" i="2" s="1"/>
  <c r="K344" i="2"/>
  <c r="J344" i="2" s="1"/>
  <c r="I344" i="2" s="1"/>
  <c r="K345" i="2"/>
  <c r="J345" i="2" s="1"/>
  <c r="I345" i="2" s="1"/>
  <c r="K346" i="2"/>
  <c r="J346" i="2" s="1"/>
  <c r="I346" i="2" s="1"/>
  <c r="K347" i="2"/>
  <c r="J347" i="2" s="1"/>
  <c r="M347" i="2" s="1"/>
  <c r="K348" i="2"/>
  <c r="J348" i="2" s="1"/>
  <c r="K349" i="2"/>
  <c r="J349" i="2" s="1"/>
  <c r="M349" i="2" s="1"/>
  <c r="K350" i="2"/>
  <c r="J350" i="2" s="1"/>
  <c r="M350" i="2" s="1"/>
  <c r="K351" i="2"/>
  <c r="J351" i="2" s="1"/>
  <c r="I351" i="2" s="1"/>
  <c r="K352" i="2"/>
  <c r="J352" i="2" s="1"/>
  <c r="K353" i="2"/>
  <c r="J353" i="2" s="1"/>
  <c r="M353" i="2" s="1"/>
  <c r="K354" i="2"/>
  <c r="J354" i="2" s="1"/>
  <c r="M354" i="2" s="1"/>
  <c r="K355" i="2"/>
  <c r="J355" i="2" s="1"/>
  <c r="I355" i="2" s="1"/>
  <c r="K356" i="2"/>
  <c r="J356" i="2" s="1"/>
  <c r="I356" i="2" s="1"/>
  <c r="K357" i="2"/>
  <c r="J357" i="2" s="1"/>
  <c r="I357" i="2" s="1"/>
  <c r="K358" i="2"/>
  <c r="J358" i="2" s="1"/>
  <c r="K359" i="2"/>
  <c r="J359" i="2" s="1"/>
  <c r="I359" i="2" s="1"/>
  <c r="K360" i="2"/>
  <c r="J360" i="2" s="1"/>
  <c r="M360" i="2" s="1"/>
  <c r="K361" i="2"/>
  <c r="J361" i="2" s="1"/>
  <c r="M361" i="2" s="1"/>
  <c r="K362" i="2"/>
  <c r="J362" i="2" s="1"/>
  <c r="I362" i="2" s="1"/>
  <c r="K363" i="2"/>
  <c r="J363" i="2" s="1"/>
  <c r="M363" i="2" s="1"/>
  <c r="K364" i="2"/>
  <c r="J364" i="2" s="1"/>
  <c r="K365" i="2"/>
  <c r="J365" i="2" s="1"/>
  <c r="M365" i="2" s="1"/>
  <c r="K366" i="2"/>
  <c r="J366" i="2" s="1"/>
  <c r="K367" i="2"/>
  <c r="J367" i="2" s="1"/>
  <c r="I367" i="2" s="1"/>
  <c r="K368" i="2"/>
  <c r="J368" i="2" s="1"/>
  <c r="I368" i="2" s="1"/>
  <c r="K369" i="2"/>
  <c r="J369" i="2" s="1"/>
  <c r="I369" i="2" s="1"/>
  <c r="K370" i="2"/>
  <c r="J370" i="2" s="1"/>
  <c r="K371" i="2"/>
  <c r="J371" i="2" s="1"/>
  <c r="K372" i="2"/>
  <c r="J372" i="2" s="1"/>
  <c r="K373" i="2"/>
  <c r="J373" i="2" s="1"/>
  <c r="M373" i="2" s="1"/>
  <c r="K374" i="2"/>
  <c r="J374" i="2" s="1"/>
  <c r="I374" i="2" s="1"/>
  <c r="K375" i="2"/>
  <c r="J375" i="2" s="1"/>
  <c r="I375" i="2" s="1"/>
  <c r="K376" i="2"/>
  <c r="J376" i="2" s="1"/>
  <c r="I376" i="2" s="1"/>
  <c r="K377" i="2"/>
  <c r="J377" i="2" s="1"/>
  <c r="I377" i="2" s="1"/>
  <c r="K378" i="2"/>
  <c r="J378" i="2" s="1"/>
  <c r="M378" i="2" s="1"/>
  <c r="K379" i="2"/>
  <c r="J379" i="2" s="1"/>
  <c r="M379" i="2" s="1"/>
  <c r="K380" i="2"/>
  <c r="J380" i="2" s="1"/>
  <c r="I380" i="2" s="1"/>
  <c r="K381" i="2"/>
  <c r="J381" i="2" s="1"/>
  <c r="M381" i="2" s="1"/>
  <c r="K382" i="2"/>
  <c r="J382" i="2" s="1"/>
  <c r="I382" i="2" s="1"/>
  <c r="K383" i="2"/>
  <c r="J383" i="2" s="1"/>
  <c r="I383" i="2" s="1"/>
  <c r="K384" i="2"/>
  <c r="J384" i="2" s="1"/>
  <c r="I384" i="2" s="1"/>
  <c r="K385" i="2"/>
  <c r="J385" i="2" s="1"/>
  <c r="M385" i="2" s="1"/>
  <c r="K386" i="2"/>
  <c r="J386" i="2" s="1"/>
  <c r="K387" i="2"/>
  <c r="J387" i="2" s="1"/>
  <c r="I387" i="2" s="1"/>
  <c r="K388" i="2"/>
  <c r="J388" i="2" s="1"/>
  <c r="I388" i="2" s="1"/>
  <c r="K389" i="2"/>
  <c r="J389" i="2" s="1"/>
  <c r="I389" i="2" s="1"/>
  <c r="K390" i="2"/>
  <c r="J390" i="2" s="1"/>
  <c r="M390" i="2" s="1"/>
  <c r="K391" i="2"/>
  <c r="J391" i="2" s="1"/>
  <c r="K392" i="2"/>
  <c r="J392" i="2" s="1"/>
  <c r="I392" i="2" s="1"/>
  <c r="K393" i="2"/>
  <c r="J393" i="2" s="1"/>
  <c r="K394" i="2"/>
  <c r="J394" i="2" s="1"/>
  <c r="K395" i="2"/>
  <c r="J395" i="2" s="1"/>
  <c r="I395" i="2" s="1"/>
  <c r="K396" i="2"/>
  <c r="J396" i="2" s="1"/>
  <c r="I396" i="2" s="1"/>
  <c r="K397" i="2"/>
  <c r="J397" i="2" s="1"/>
  <c r="M397" i="2" s="1"/>
  <c r="K398" i="2"/>
  <c r="J398" i="2" s="1"/>
  <c r="I398" i="2" s="1"/>
  <c r="K399" i="2"/>
  <c r="J399" i="2" s="1"/>
  <c r="M399" i="2" s="1"/>
  <c r="K400" i="2"/>
  <c r="J400" i="2" s="1"/>
  <c r="K401" i="2"/>
  <c r="J401" i="2" s="1"/>
  <c r="I401" i="2" s="1"/>
  <c r="K402" i="2"/>
  <c r="J402" i="2" s="1"/>
  <c r="I402" i="2" s="1"/>
  <c r="K403" i="2"/>
  <c r="J403" i="2" s="1"/>
  <c r="I403" i="2" s="1"/>
  <c r="K404" i="2"/>
  <c r="J404" i="2" s="1"/>
  <c r="I404" i="2" s="1"/>
  <c r="K405" i="2"/>
  <c r="J405" i="2" s="1"/>
  <c r="K406" i="2"/>
  <c r="J406" i="2" s="1"/>
  <c r="I406" i="2" s="1"/>
  <c r="K407" i="2"/>
  <c r="J407" i="2" s="1"/>
  <c r="K408" i="2"/>
  <c r="J408" i="2" s="1"/>
  <c r="K409" i="2"/>
  <c r="J409" i="2" s="1"/>
  <c r="I409" i="2" s="1"/>
  <c r="K410" i="2"/>
  <c r="J410" i="2" s="1"/>
  <c r="I410" i="2" s="1"/>
  <c r="K411" i="2"/>
  <c r="J411" i="2" s="1"/>
  <c r="I411" i="2" s="1"/>
  <c r="K412" i="2"/>
  <c r="J412" i="2" s="1"/>
  <c r="K413" i="2"/>
  <c r="J413" i="2" s="1"/>
  <c r="M413" i="2" s="1"/>
  <c r="K414" i="2"/>
  <c r="J414" i="2" s="1"/>
  <c r="I414" i="2" s="1"/>
  <c r="K415" i="2"/>
  <c r="J415" i="2" s="1"/>
  <c r="K416" i="2"/>
  <c r="J416" i="2" s="1"/>
  <c r="I416" i="2" s="1"/>
  <c r="K417" i="2"/>
  <c r="J417" i="2" s="1"/>
  <c r="M417" i="2" s="1"/>
  <c r="K418" i="2"/>
  <c r="J418" i="2" s="1"/>
  <c r="I418" i="2" s="1"/>
  <c r="K419" i="2"/>
  <c r="J419" i="2" s="1"/>
  <c r="M419" i="2" s="1"/>
  <c r="K420" i="2"/>
  <c r="J420" i="2" s="1"/>
  <c r="I420" i="2" s="1"/>
  <c r="K421" i="2"/>
  <c r="J421" i="2" s="1"/>
  <c r="I421" i="2" s="1"/>
  <c r="K422" i="2"/>
  <c r="J422" i="2" s="1"/>
  <c r="M422" i="2" s="1"/>
  <c r="K423" i="2"/>
  <c r="J423" i="2" s="1"/>
  <c r="M423" i="2" s="1"/>
  <c r="K424" i="2"/>
  <c r="J424" i="2" s="1"/>
  <c r="I424" i="2" s="1"/>
  <c r="K425" i="2"/>
  <c r="J425" i="2" s="1"/>
  <c r="I425" i="2" s="1"/>
  <c r="K426" i="2"/>
  <c r="J426" i="2" s="1"/>
  <c r="I426" i="2" s="1"/>
  <c r="K427" i="2"/>
  <c r="J427" i="2" s="1"/>
  <c r="K428" i="2"/>
  <c r="J428" i="2" s="1"/>
  <c r="K429" i="2"/>
  <c r="J429" i="2" s="1"/>
  <c r="I429" i="2" s="1"/>
  <c r="K430" i="2"/>
  <c r="J430" i="2" s="1"/>
  <c r="K431" i="2"/>
  <c r="J431" i="2" s="1"/>
  <c r="M431" i="2" s="1"/>
  <c r="K432" i="2"/>
  <c r="J432" i="2" s="1"/>
  <c r="I432" i="2" s="1"/>
  <c r="K433" i="2"/>
  <c r="J433" i="2" s="1"/>
  <c r="M433" i="2" s="1"/>
  <c r="K434" i="2"/>
  <c r="J434" i="2" s="1"/>
  <c r="M434" i="2" s="1"/>
  <c r="K435" i="2"/>
  <c r="J435" i="2" s="1"/>
  <c r="K436" i="2"/>
  <c r="J436" i="2" s="1"/>
  <c r="I436" i="2" s="1"/>
  <c r="K437" i="2"/>
  <c r="J437" i="2" s="1"/>
  <c r="I437" i="2" s="1"/>
  <c r="K438" i="2"/>
  <c r="J438" i="2" s="1"/>
  <c r="K439" i="2"/>
  <c r="J439" i="2" s="1"/>
  <c r="I439" i="2" s="1"/>
  <c r="K440" i="2"/>
  <c r="J440" i="2" s="1"/>
  <c r="K441" i="2"/>
  <c r="J441" i="2" s="1"/>
  <c r="I441" i="2" s="1"/>
  <c r="K442" i="2"/>
  <c r="J442" i="2" s="1"/>
  <c r="I442" i="2" s="1"/>
  <c r="K443" i="2"/>
  <c r="J443" i="2" s="1"/>
  <c r="M443" i="2" s="1"/>
  <c r="K444" i="2"/>
  <c r="J444" i="2" s="1"/>
  <c r="I444" i="2" s="1"/>
  <c r="K445" i="2"/>
  <c r="J445" i="2" s="1"/>
  <c r="M445" i="2" s="1"/>
  <c r="K446" i="2"/>
  <c r="J446" i="2" s="1"/>
  <c r="I446" i="2" s="1"/>
  <c r="K447" i="2"/>
  <c r="J447" i="2" s="1"/>
  <c r="I447" i="2" s="1"/>
  <c r="K448" i="2"/>
  <c r="J448" i="2" s="1"/>
  <c r="I448" i="2" s="1"/>
  <c r="K449" i="2"/>
  <c r="J449" i="2" s="1"/>
  <c r="I449" i="2" s="1"/>
  <c r="K450" i="2"/>
  <c r="J450" i="2" s="1"/>
  <c r="I450" i="2" s="1"/>
  <c r="K451" i="2"/>
  <c r="J451" i="2" s="1"/>
  <c r="I451" i="2" s="1"/>
  <c r="K452" i="2"/>
  <c r="J452" i="2" s="1"/>
  <c r="I452" i="2" s="1"/>
  <c r="K453" i="2"/>
  <c r="J453" i="2" s="1"/>
  <c r="I453" i="2" s="1"/>
  <c r="K454" i="2"/>
  <c r="J454" i="2" s="1"/>
  <c r="I454" i="2" s="1"/>
  <c r="K455" i="2"/>
  <c r="J455" i="2" s="1"/>
  <c r="M455" i="2" s="1"/>
  <c r="K456" i="2"/>
  <c r="J456" i="2" s="1"/>
  <c r="M456" i="2" s="1"/>
  <c r="K457" i="2"/>
  <c r="J457" i="2" s="1"/>
  <c r="I457" i="2" s="1"/>
  <c r="K458" i="2"/>
  <c r="J458" i="2" s="1"/>
  <c r="I458" i="2" s="1"/>
  <c r="K459" i="2"/>
  <c r="J459" i="2" s="1"/>
  <c r="M459" i="2" s="1"/>
  <c r="K460" i="2"/>
  <c r="J460" i="2" s="1"/>
  <c r="M460" i="2" s="1"/>
  <c r="K461" i="2"/>
  <c r="J461" i="2" s="1"/>
  <c r="K462" i="2"/>
  <c r="J462" i="2" s="1"/>
  <c r="M462" i="2" s="1"/>
  <c r="K463" i="2"/>
  <c r="J463" i="2" s="1"/>
  <c r="I463" i="2" s="1"/>
  <c r="K464" i="2"/>
  <c r="J464" i="2" s="1"/>
  <c r="I464" i="2" s="1"/>
  <c r="K465" i="2"/>
  <c r="J465" i="2" s="1"/>
  <c r="I465" i="2" s="1"/>
  <c r="K466" i="2"/>
  <c r="J466" i="2" s="1"/>
  <c r="I466" i="2" s="1"/>
  <c r="K467" i="2"/>
  <c r="J467" i="2" s="1"/>
  <c r="I467" i="2" s="1"/>
  <c r="K468" i="2"/>
  <c r="J468" i="2" s="1"/>
  <c r="I468" i="2" s="1"/>
  <c r="K469" i="2"/>
  <c r="J469" i="2" s="1"/>
  <c r="M469" i="2" s="1"/>
  <c r="K470" i="2"/>
  <c r="J470" i="2" s="1"/>
  <c r="M470" i="2" s="1"/>
  <c r="K471" i="2"/>
  <c r="J471" i="2" s="1"/>
  <c r="I471" i="2" s="1"/>
  <c r="K472" i="2"/>
  <c r="J472" i="2" s="1"/>
  <c r="K473" i="2"/>
  <c r="J473" i="2" s="1"/>
  <c r="I473" i="2" s="1"/>
  <c r="K474" i="2"/>
  <c r="J474" i="2" s="1"/>
  <c r="I474" i="2" s="1"/>
  <c r="K475" i="2"/>
  <c r="J475" i="2" s="1"/>
  <c r="M475" i="2" s="1"/>
  <c r="K476" i="2"/>
  <c r="J476" i="2" s="1"/>
  <c r="I476" i="2" s="1"/>
  <c r="K477" i="2"/>
  <c r="J477" i="2" s="1"/>
  <c r="I477" i="2" s="1"/>
  <c r="K478" i="2"/>
  <c r="J478" i="2" s="1"/>
  <c r="I478" i="2" s="1"/>
  <c r="K479" i="2"/>
  <c r="J479" i="2" s="1"/>
  <c r="K480" i="2"/>
  <c r="J480" i="2" s="1"/>
  <c r="M480" i="2" s="1"/>
  <c r="K481" i="2"/>
  <c r="J481" i="2" s="1"/>
  <c r="M481" i="2" s="1"/>
  <c r="K482" i="2"/>
  <c r="J482" i="2" s="1"/>
  <c r="K483" i="2"/>
  <c r="J483" i="2" s="1"/>
  <c r="I483" i="2" s="1"/>
  <c r="K484" i="2"/>
  <c r="J484" i="2" s="1"/>
  <c r="I484" i="2" s="1"/>
  <c r="K485" i="2"/>
  <c r="J485" i="2" s="1"/>
  <c r="M485" i="2" s="1"/>
  <c r="K486" i="2"/>
  <c r="J486" i="2" s="1"/>
  <c r="K487" i="2"/>
  <c r="J487" i="2" s="1"/>
  <c r="I487" i="2" s="1"/>
  <c r="K488" i="2"/>
  <c r="J488" i="2" s="1"/>
  <c r="M488" i="2" s="1"/>
  <c r="K489" i="2"/>
  <c r="J489" i="2" s="1"/>
  <c r="I489" i="2" s="1"/>
  <c r="K490" i="2"/>
  <c r="J490" i="2" s="1"/>
  <c r="I490" i="2" s="1"/>
  <c r="K491" i="2"/>
  <c r="J491" i="2" s="1"/>
  <c r="I491" i="2" s="1"/>
  <c r="K498" i="2"/>
  <c r="J498" i="2" s="1"/>
  <c r="I498" i="2" s="1"/>
  <c r="K499" i="2"/>
  <c r="J499" i="2" s="1"/>
  <c r="M499" i="2" s="1"/>
  <c r="K500" i="2"/>
  <c r="J500" i="2" s="1"/>
  <c r="I500" i="2" s="1"/>
  <c r="K501" i="2"/>
  <c r="J501" i="2" s="1"/>
  <c r="I501" i="2" s="1"/>
  <c r="K502" i="2"/>
  <c r="J502" i="2" s="1"/>
  <c r="I502" i="2" s="1"/>
  <c r="K503" i="2"/>
  <c r="J503" i="2" s="1"/>
  <c r="K504" i="2"/>
  <c r="J504" i="2" s="1"/>
  <c r="K505" i="2"/>
  <c r="J505" i="2" s="1"/>
  <c r="I505" i="2" s="1"/>
  <c r="K506" i="2"/>
  <c r="J506" i="2" s="1"/>
  <c r="M506" i="2" s="1"/>
  <c r="K507" i="2"/>
  <c r="J507" i="2" s="1"/>
  <c r="I507" i="2" s="1"/>
  <c r="K508" i="2"/>
  <c r="J508" i="2" s="1"/>
  <c r="K509" i="2"/>
  <c r="J509" i="2" s="1"/>
  <c r="I509" i="2" s="1"/>
  <c r="K510" i="2"/>
  <c r="J510" i="2" s="1"/>
  <c r="I510" i="2" s="1"/>
  <c r="K511" i="2"/>
  <c r="J511" i="2" s="1"/>
  <c r="I511" i="2" s="1"/>
  <c r="K512" i="2"/>
  <c r="J512" i="2" s="1"/>
  <c r="M512" i="2" s="1"/>
  <c r="K513" i="2"/>
  <c r="J513" i="2" s="1"/>
  <c r="M513" i="2" s="1"/>
  <c r="K514" i="2"/>
  <c r="J514" i="2" s="1"/>
  <c r="M514" i="2" s="1"/>
  <c r="K515" i="2"/>
  <c r="J515" i="2" s="1"/>
  <c r="K516" i="2"/>
  <c r="J516" i="2" s="1"/>
  <c r="I516" i="2" s="1"/>
  <c r="K517" i="2"/>
  <c r="J517" i="2" s="1"/>
  <c r="I517" i="2" s="1"/>
  <c r="K518" i="2"/>
  <c r="J518" i="2" s="1"/>
  <c r="M518" i="2" s="1"/>
  <c r="K519" i="2"/>
  <c r="J519" i="2" s="1"/>
  <c r="I519" i="2" s="1"/>
  <c r="K520" i="2"/>
  <c r="J520" i="2" s="1"/>
  <c r="K521" i="2"/>
  <c r="J521" i="2" s="1"/>
  <c r="I521" i="2" s="1"/>
  <c r="K522" i="2"/>
  <c r="J522" i="2" s="1"/>
  <c r="I522" i="2" s="1"/>
  <c r="K523" i="2"/>
  <c r="J523" i="2" s="1"/>
  <c r="I523" i="2" s="1"/>
  <c r="K524" i="2"/>
  <c r="J524" i="2" s="1"/>
  <c r="M524" i="2" s="1"/>
  <c r="K525" i="2"/>
  <c r="J525" i="2" s="1"/>
  <c r="I525" i="2" s="1"/>
  <c r="K526" i="2"/>
  <c r="J526" i="2" s="1"/>
  <c r="M526" i="2" s="1"/>
  <c r="K527" i="2"/>
  <c r="J527" i="2" s="1"/>
  <c r="K528" i="2"/>
  <c r="J528" i="2" s="1"/>
  <c r="I528" i="2" s="1"/>
  <c r="K529" i="2"/>
  <c r="J529" i="2" s="1"/>
  <c r="I529" i="2" s="1"/>
  <c r="K530" i="2"/>
  <c r="J530" i="2" s="1"/>
  <c r="I530" i="2" s="1"/>
  <c r="K531" i="2"/>
  <c r="J531" i="2" s="1"/>
  <c r="M531" i="2" s="1"/>
  <c r="K532" i="2"/>
  <c r="J532" i="2" s="1"/>
  <c r="M532" i="2" s="1"/>
  <c r="K533" i="2"/>
  <c r="J533" i="2" s="1"/>
  <c r="I533" i="2" s="1"/>
  <c r="K534" i="2"/>
  <c r="J534" i="2" s="1"/>
  <c r="K535" i="2"/>
  <c r="J535" i="2" s="1"/>
  <c r="K536" i="2"/>
  <c r="J536" i="2" s="1"/>
  <c r="I536" i="2" s="1"/>
  <c r="K537" i="2"/>
  <c r="J537" i="2" s="1"/>
  <c r="I537" i="2" s="1"/>
  <c r="K538" i="2"/>
  <c r="J538" i="2" s="1"/>
  <c r="M538" i="2" s="1"/>
  <c r="K539" i="2"/>
  <c r="J539" i="2" s="1"/>
  <c r="I539" i="2" s="1"/>
  <c r="K540" i="2"/>
  <c r="J540" i="2" s="1"/>
  <c r="M540" i="2" s="1"/>
  <c r="K541" i="2"/>
  <c r="J541" i="2" s="1"/>
  <c r="M541" i="2" s="1"/>
  <c r="K542" i="2"/>
  <c r="J542" i="2" s="1"/>
  <c r="M542" i="2" s="1"/>
  <c r="K543" i="2"/>
  <c r="J543" i="2" s="1"/>
  <c r="M543" i="2" s="1"/>
  <c r="K544" i="2"/>
  <c r="J544" i="2" s="1"/>
  <c r="I544" i="2" s="1"/>
  <c r="K545" i="2"/>
  <c r="J545" i="2" s="1"/>
  <c r="M545" i="2" s="1"/>
  <c r="K546" i="2"/>
  <c r="J546" i="2" s="1"/>
  <c r="M546" i="2" s="1"/>
  <c r="K547" i="2"/>
  <c r="J547" i="2" s="1"/>
  <c r="M547" i="2" s="1"/>
  <c r="K548" i="2"/>
  <c r="J548" i="2" s="1"/>
  <c r="I548" i="2" s="1"/>
  <c r="K549" i="2"/>
  <c r="J549" i="2" s="1"/>
  <c r="K550" i="2"/>
  <c r="J550" i="2" s="1"/>
  <c r="M550" i="2" s="1"/>
  <c r="K551" i="2"/>
  <c r="J551" i="2" s="1"/>
  <c r="I551" i="2" s="1"/>
  <c r="K552" i="2"/>
  <c r="J552" i="2" s="1"/>
  <c r="M552" i="2" s="1"/>
  <c r="K553" i="2"/>
  <c r="J553" i="2" s="1"/>
  <c r="M553" i="2" s="1"/>
  <c r="K554" i="2"/>
  <c r="J554" i="2" s="1"/>
  <c r="M554" i="2" s="1"/>
  <c r="K555" i="2"/>
  <c r="J555" i="2" s="1"/>
  <c r="I555" i="2" s="1"/>
  <c r="K556" i="2"/>
  <c r="J556" i="2" s="1"/>
  <c r="I556" i="2" s="1"/>
  <c r="K557" i="2"/>
  <c r="J557" i="2" s="1"/>
  <c r="I557" i="2" s="1"/>
  <c r="K558" i="2"/>
  <c r="J558" i="2" s="1"/>
  <c r="M558" i="2" s="1"/>
  <c r="K559" i="2"/>
  <c r="J559" i="2" s="1"/>
  <c r="M559" i="2" s="1"/>
  <c r="K560" i="2"/>
  <c r="J560" i="2" s="1"/>
  <c r="K561" i="2"/>
  <c r="J561" i="2" s="1"/>
  <c r="I561" i="2" s="1"/>
  <c r="K562" i="2"/>
  <c r="J562" i="2" s="1"/>
  <c r="M562" i="2" s="1"/>
  <c r="K563" i="2"/>
  <c r="J563" i="2" s="1"/>
  <c r="I563" i="2" s="1"/>
  <c r="K564" i="2"/>
  <c r="J564" i="2" s="1"/>
  <c r="I564" i="2" s="1"/>
  <c r="K565" i="2"/>
  <c r="J565" i="2" s="1"/>
  <c r="I565" i="2" s="1"/>
  <c r="K566" i="2"/>
  <c r="J566" i="2" s="1"/>
  <c r="I566" i="2" s="1"/>
  <c r="J568" i="2"/>
  <c r="J569" i="2"/>
  <c r="I569" i="2" s="1"/>
  <c r="J570" i="2"/>
  <c r="I570" i="2" s="1"/>
  <c r="J571" i="2"/>
  <c r="J572" i="2"/>
  <c r="M572" i="2" s="1"/>
  <c r="J573" i="2"/>
  <c r="M573" i="2" s="1"/>
  <c r="J574" i="2"/>
  <c r="M574" i="2" s="1"/>
  <c r="J575" i="2"/>
  <c r="I575" i="2" s="1"/>
  <c r="J576" i="2"/>
  <c r="I576" i="2" s="1"/>
  <c r="J577" i="2"/>
  <c r="M577" i="2" s="1"/>
  <c r="J578" i="2"/>
  <c r="I578" i="2" s="1"/>
  <c r="J579" i="2"/>
  <c r="M579" i="2" s="1"/>
  <c r="J580" i="2"/>
  <c r="I580" i="2" s="1"/>
  <c r="J581" i="2"/>
  <c r="M581" i="2" s="1"/>
  <c r="J582" i="2"/>
  <c r="I582" i="2" s="1"/>
  <c r="J583" i="2"/>
  <c r="J584" i="2"/>
  <c r="M584" i="2" s="1"/>
  <c r="J585" i="2"/>
  <c r="I585" i="2" s="1"/>
  <c r="J586" i="2"/>
  <c r="I586" i="2" s="1"/>
  <c r="J587" i="2"/>
  <c r="J588" i="2"/>
  <c r="M588" i="2" s="1"/>
  <c r="J589" i="2"/>
  <c r="I589" i="2" s="1"/>
  <c r="J590" i="2"/>
  <c r="M590" i="2" s="1"/>
  <c r="J591" i="2"/>
  <c r="I591" i="2" s="1"/>
  <c r="J592" i="2"/>
  <c r="I592" i="2" s="1"/>
  <c r="J593" i="2"/>
  <c r="I593" i="2" s="1"/>
  <c r="J594" i="2"/>
  <c r="M594" i="2" s="1"/>
  <c r="J595" i="2"/>
  <c r="J596" i="2"/>
  <c r="J597" i="2"/>
  <c r="M597" i="2" s="1"/>
  <c r="J598" i="2"/>
  <c r="I598" i="2" s="1"/>
  <c r="J599" i="2"/>
  <c r="M599" i="2" s="1"/>
  <c r="J600" i="2"/>
  <c r="I600" i="2" s="1"/>
  <c r="J601" i="2"/>
  <c r="I601" i="2" s="1"/>
  <c r="J602" i="2"/>
  <c r="J603" i="2"/>
  <c r="I603" i="2" s="1"/>
  <c r="J604" i="2"/>
  <c r="M604" i="2" s="1"/>
  <c r="J605" i="2"/>
  <c r="I605" i="2" s="1"/>
  <c r="J606" i="2"/>
  <c r="M606" i="2" s="1"/>
  <c r="J607" i="2"/>
  <c r="M607" i="2" s="1"/>
  <c r="J608" i="2"/>
  <c r="M608" i="2" s="1"/>
  <c r="J609" i="2"/>
  <c r="I609" i="2" s="1"/>
  <c r="J610" i="2"/>
  <c r="J611" i="2"/>
  <c r="I611" i="2" s="1"/>
  <c r="J612" i="2"/>
  <c r="I612" i="2" s="1"/>
  <c r="J613" i="2"/>
  <c r="I613" i="2" s="1"/>
  <c r="J614" i="2"/>
  <c r="M614" i="2" s="1"/>
  <c r="J615" i="2"/>
  <c r="I615" i="2" s="1"/>
  <c r="J616" i="2"/>
  <c r="I616" i="2" s="1"/>
  <c r="J617" i="2"/>
  <c r="M617" i="2" s="1"/>
  <c r="J618" i="2"/>
  <c r="M618" i="2" s="1"/>
  <c r="J619" i="2"/>
  <c r="M619" i="2" s="1"/>
  <c r="J620" i="2"/>
  <c r="M620" i="2" s="1"/>
  <c r="J621" i="2"/>
  <c r="I621" i="2" s="1"/>
  <c r="J622" i="2"/>
  <c r="I622" i="2" s="1"/>
  <c r="J623" i="2"/>
  <c r="I623" i="2" s="1"/>
  <c r="J624" i="2"/>
  <c r="M624" i="2" s="1"/>
  <c r="J625" i="2"/>
  <c r="M625" i="2" s="1"/>
  <c r="J626" i="2"/>
  <c r="M626" i="2" s="1"/>
  <c r="J627" i="2"/>
  <c r="I627" i="2" s="1"/>
  <c r="J628" i="2"/>
  <c r="J629" i="2"/>
  <c r="M629" i="2" s="1"/>
  <c r="J630" i="2"/>
  <c r="J631" i="2"/>
  <c r="M631" i="2" s="1"/>
  <c r="J632" i="2"/>
  <c r="M632" i="2" s="1"/>
  <c r="J633" i="2"/>
  <c r="I633" i="2" s="1"/>
  <c r="J634" i="2"/>
  <c r="I634" i="2" s="1"/>
  <c r="J635" i="2"/>
  <c r="I635" i="2" s="1"/>
  <c r="J636" i="2"/>
  <c r="M636" i="2" s="1"/>
  <c r="J637" i="2"/>
  <c r="M637" i="2" s="1"/>
  <c r="J638" i="2"/>
  <c r="M638" i="2" s="1"/>
  <c r="J639" i="2"/>
  <c r="J640" i="2"/>
  <c r="J641" i="2"/>
  <c r="J642" i="2"/>
  <c r="J643" i="2"/>
  <c r="J644" i="2"/>
  <c r="M644" i="2" s="1"/>
  <c r="J645" i="2"/>
  <c r="M645" i="2" s="1"/>
  <c r="J646" i="2"/>
  <c r="I646" i="2" s="1"/>
  <c r="J647" i="2"/>
  <c r="I647" i="2" s="1"/>
  <c r="J648" i="2"/>
  <c r="I648" i="2" s="1"/>
  <c r="J649" i="2"/>
  <c r="I649" i="2" s="1"/>
  <c r="J650" i="2"/>
  <c r="I650" i="2" s="1"/>
  <c r="J651" i="2"/>
  <c r="J652" i="2"/>
  <c r="J653" i="2"/>
  <c r="I653" i="2" s="1"/>
  <c r="J654" i="2"/>
  <c r="J655" i="2"/>
  <c r="M655" i="2" s="1"/>
  <c r="J656" i="2"/>
  <c r="J657" i="2"/>
  <c r="M657" i="2" s="1"/>
  <c r="J658" i="2"/>
  <c r="M658" i="2" s="1"/>
  <c r="J659" i="2"/>
  <c r="I659" i="2" s="1"/>
  <c r="J660" i="2"/>
  <c r="I660" i="2" s="1"/>
  <c r="J661" i="2"/>
  <c r="M661" i="2" s="1"/>
  <c r="J662" i="2"/>
  <c r="I662" i="2" s="1"/>
  <c r="J663" i="2"/>
  <c r="J664" i="2"/>
  <c r="M664" i="2" s="1"/>
  <c r="J665" i="2"/>
  <c r="I665" i="2" s="1"/>
  <c r="J666" i="2"/>
  <c r="I666" i="2" s="1"/>
  <c r="J667" i="2"/>
  <c r="M667" i="2" s="1"/>
  <c r="J668" i="2"/>
  <c r="J669" i="2"/>
  <c r="M669" i="2" s="1"/>
  <c r="J670" i="2"/>
  <c r="M670" i="2" s="1"/>
  <c r="J671" i="2"/>
  <c r="J672" i="2"/>
  <c r="J673" i="2"/>
  <c r="M673" i="2" s="1"/>
  <c r="J674" i="2"/>
  <c r="J675" i="2"/>
  <c r="M675" i="2" s="1"/>
  <c r="J676" i="2"/>
  <c r="J677" i="2"/>
  <c r="J678" i="2"/>
  <c r="M678" i="2" s="1"/>
  <c r="J679" i="2"/>
  <c r="I679" i="2" s="1"/>
  <c r="J680" i="2"/>
  <c r="J681" i="2"/>
  <c r="I681" i="2" s="1"/>
  <c r="J683" i="2"/>
  <c r="J684" i="2"/>
  <c r="I684" i="2" s="1"/>
  <c r="J685" i="2"/>
  <c r="J686" i="2"/>
  <c r="J687" i="2"/>
  <c r="J688" i="2"/>
  <c r="I688" i="2" s="1"/>
  <c r="J689" i="2"/>
  <c r="I689" i="2" s="1"/>
  <c r="J690" i="2"/>
  <c r="I690" i="2" s="1"/>
  <c r="J691" i="2"/>
  <c r="M691" i="2" s="1"/>
  <c r="J692" i="2"/>
  <c r="I692" i="2" s="1"/>
  <c r="J693" i="2"/>
  <c r="M693" i="2" s="1"/>
  <c r="J694" i="2"/>
  <c r="M694" i="2" s="1"/>
  <c r="J695" i="2"/>
  <c r="I695" i="2" s="1"/>
  <c r="J696" i="2"/>
  <c r="M696" i="2" s="1"/>
  <c r="J697" i="2"/>
  <c r="M697" i="2" s="1"/>
  <c r="J698" i="2"/>
  <c r="I698" i="2" s="1"/>
  <c r="J699" i="2"/>
  <c r="J700" i="2"/>
  <c r="I700" i="2" s="1"/>
  <c r="J701" i="2"/>
  <c r="M701" i="2" s="1"/>
  <c r="J702" i="2"/>
  <c r="M702" i="2" s="1"/>
  <c r="J703" i="2"/>
  <c r="I703" i="2" s="1"/>
  <c r="J704" i="2"/>
  <c r="J705" i="2"/>
  <c r="M705" i="2" s="1"/>
  <c r="J706" i="2"/>
  <c r="M706" i="2" s="1"/>
  <c r="J707" i="2"/>
  <c r="I707" i="2" s="1"/>
  <c r="J708" i="2"/>
  <c r="J709" i="2"/>
  <c r="J710" i="2"/>
  <c r="I710" i="2" s="1"/>
  <c r="J711" i="2"/>
  <c r="M711" i="2" s="1"/>
  <c r="J712" i="2"/>
  <c r="I712" i="2" s="1"/>
  <c r="J713" i="2"/>
  <c r="M713" i="2" s="1"/>
  <c r="J714" i="2"/>
  <c r="I714" i="2" s="1"/>
  <c r="J715" i="2"/>
  <c r="I715" i="2" s="1"/>
  <c r="J716" i="2"/>
  <c r="I716" i="2" s="1"/>
  <c r="J717" i="2"/>
  <c r="I717" i="2" s="1"/>
  <c r="J718" i="2"/>
  <c r="M718" i="2" s="1"/>
  <c r="J719" i="2"/>
  <c r="J720" i="2"/>
  <c r="I720" i="2" s="1"/>
  <c r="J721" i="2"/>
  <c r="I721" i="2" s="1"/>
  <c r="J722" i="2"/>
  <c r="I722" i="2" s="1"/>
  <c r="J723" i="2"/>
  <c r="I723" i="2" s="1"/>
  <c r="J724" i="2"/>
  <c r="I724" i="2" s="1"/>
  <c r="J725" i="2"/>
  <c r="I725" i="2" s="1"/>
  <c r="J726" i="2"/>
  <c r="I726" i="2" s="1"/>
  <c r="J727" i="2"/>
  <c r="J728" i="2"/>
  <c r="J729" i="2"/>
  <c r="I729" i="2" s="1"/>
  <c r="J730" i="2"/>
  <c r="I730" i="2" s="1"/>
  <c r="J731" i="2"/>
  <c r="I731" i="2" s="1"/>
  <c r="J732" i="2"/>
  <c r="I732" i="2" s="1"/>
  <c r="J733" i="2"/>
  <c r="J734" i="2"/>
  <c r="I734" i="2" s="1"/>
  <c r="J735" i="2"/>
  <c r="I735" i="2" s="1"/>
  <c r="J736" i="2"/>
  <c r="I736" i="2" s="1"/>
  <c r="J737" i="2"/>
  <c r="I737" i="2" s="1"/>
  <c r="J742" i="2"/>
  <c r="I742" i="2" s="1"/>
  <c r="J743" i="2"/>
  <c r="J744" i="2"/>
  <c r="J745" i="2"/>
  <c r="I745" i="2" s="1"/>
  <c r="J746" i="2"/>
  <c r="I746" i="2" s="1"/>
  <c r="J747" i="2"/>
  <c r="J748" i="2"/>
  <c r="I748" i="2" s="1"/>
  <c r="J749" i="2"/>
  <c r="I749" i="2" s="1"/>
  <c r="J750" i="2"/>
  <c r="J751" i="2"/>
  <c r="I751" i="2" s="1"/>
  <c r="J752" i="2"/>
  <c r="I752" i="2" s="1"/>
  <c r="J753" i="2"/>
  <c r="I753" i="2" s="1"/>
  <c r="J754" i="2"/>
  <c r="I754" i="2" s="1"/>
  <c r="J755" i="2"/>
  <c r="J756" i="2"/>
  <c r="I756" i="2" s="1"/>
  <c r="J757" i="2"/>
  <c r="J758" i="2"/>
  <c r="J759" i="2"/>
  <c r="J760" i="2"/>
  <c r="I760" i="2" s="1"/>
  <c r="J761" i="2"/>
  <c r="J762" i="2"/>
  <c r="J763" i="2"/>
  <c r="J764" i="2"/>
  <c r="I764" i="2" s="1"/>
  <c r="J765" i="2"/>
  <c r="I765" i="2" s="1"/>
  <c r="J766" i="2"/>
  <c r="J767" i="2"/>
  <c r="J768" i="2"/>
  <c r="I768" i="2" s="1"/>
  <c r="J769" i="2"/>
  <c r="I769" i="2" s="1"/>
  <c r="J770" i="2"/>
  <c r="I770" i="2" s="1"/>
  <c r="J771" i="2"/>
  <c r="I771" i="2" s="1"/>
  <c r="J772" i="2"/>
  <c r="I772" i="2" s="1"/>
  <c r="J773" i="2"/>
  <c r="I773" i="2" s="1"/>
  <c r="J774" i="2"/>
  <c r="J775" i="2"/>
  <c r="I775" i="2" s="1"/>
  <c r="J776" i="2"/>
  <c r="I776" i="2" s="1"/>
  <c r="J777" i="2"/>
  <c r="J778" i="2"/>
  <c r="I778" i="2" s="1"/>
  <c r="J779" i="2"/>
  <c r="I779" i="2" s="1"/>
  <c r="J780" i="2"/>
  <c r="I780" i="2" s="1"/>
  <c r="J781" i="2"/>
  <c r="J782" i="2"/>
  <c r="I782" i="2" s="1"/>
  <c r="J783" i="2"/>
  <c r="I783" i="2" s="1"/>
  <c r="J784" i="2"/>
  <c r="I784" i="2" s="1"/>
  <c r="I823" i="2"/>
  <c r="J825" i="2"/>
  <c r="I825" i="2" s="1"/>
  <c r="J826" i="2"/>
  <c r="I826" i="2" s="1"/>
  <c r="J827" i="2"/>
  <c r="M827" i="2" s="1"/>
  <c r="J828" i="2"/>
  <c r="M828" i="2" s="1"/>
  <c r="J829" i="2"/>
  <c r="M829" i="2" s="1"/>
  <c r="J830" i="2"/>
  <c r="M830" i="2" s="1"/>
  <c r="J831" i="2"/>
  <c r="I831" i="2" s="1"/>
  <c r="J832" i="2"/>
  <c r="I832" i="2" s="1"/>
  <c r="J833" i="2"/>
  <c r="I833" i="2" s="1"/>
  <c r="J834" i="2"/>
  <c r="J835" i="2"/>
  <c r="M835" i="2" s="1"/>
  <c r="J836" i="2"/>
  <c r="M836" i="2" s="1"/>
  <c r="J837" i="2"/>
  <c r="M837" i="2" s="1"/>
  <c r="J838" i="2"/>
  <c r="I838" i="2" s="1"/>
  <c r="J839" i="2"/>
  <c r="I839" i="2" s="1"/>
  <c r="J840" i="2"/>
  <c r="M840" i="2" s="1"/>
  <c r="J841" i="2"/>
  <c r="I841" i="2" s="1"/>
  <c r="J842" i="2"/>
  <c r="I842" i="2" s="1"/>
  <c r="J843" i="2"/>
  <c r="I843" i="2" s="1"/>
  <c r="J844" i="2"/>
  <c r="M844" i="2" s="1"/>
  <c r="J845" i="2"/>
  <c r="I845" i="2" s="1"/>
  <c r="J846" i="2"/>
  <c r="I846" i="2" s="1"/>
  <c r="J847" i="2"/>
  <c r="M847" i="2" s="1"/>
  <c r="J848" i="2"/>
  <c r="I848" i="2" s="1"/>
  <c r="J849" i="2"/>
  <c r="I849" i="2" s="1"/>
  <c r="J850" i="2"/>
  <c r="M850" i="2" s="1"/>
  <c r="J851" i="2"/>
  <c r="I851" i="2" s="1"/>
  <c r="J852" i="2"/>
  <c r="M852" i="2" s="1"/>
  <c r="J853" i="2"/>
  <c r="I853" i="2" s="1"/>
  <c r="J854" i="2"/>
  <c r="I854" i="2" s="1"/>
  <c r="J855" i="2"/>
  <c r="I855" i="2" s="1"/>
  <c r="J856" i="2"/>
  <c r="M856" i="2" s="1"/>
  <c r="J857" i="2"/>
  <c r="J858" i="2"/>
  <c r="I858" i="2" s="1"/>
  <c r="J859" i="2"/>
  <c r="J860" i="2"/>
  <c r="M860" i="2" s="1"/>
  <c r="J861" i="2"/>
  <c r="I861" i="2" s="1"/>
  <c r="J862" i="2"/>
  <c r="M862" i="2" s="1"/>
  <c r="J863" i="2"/>
  <c r="M863" i="2" s="1"/>
  <c r="J864" i="2"/>
  <c r="J865" i="2"/>
  <c r="J866" i="2"/>
  <c r="J867" i="2"/>
  <c r="I867" i="2" s="1"/>
  <c r="J868" i="2"/>
  <c r="I868" i="2" s="1"/>
  <c r="J869" i="2"/>
  <c r="I869" i="2" s="1"/>
  <c r="J870" i="2"/>
  <c r="J871" i="2"/>
  <c r="J872" i="2"/>
  <c r="M872" i="2" s="1"/>
  <c r="J873" i="2"/>
  <c r="I873" i="2" s="1"/>
  <c r="J877" i="2"/>
  <c r="J878" i="2"/>
  <c r="I878" i="2" s="1"/>
  <c r="J879" i="2"/>
  <c r="J880" i="2"/>
  <c r="J881" i="2"/>
  <c r="I881" i="2" s="1"/>
  <c r="J882" i="2"/>
  <c r="I882" i="2" s="1"/>
  <c r="J883" i="2"/>
  <c r="J884" i="2"/>
  <c r="J885" i="2"/>
  <c r="I885" i="2" s="1"/>
  <c r="J886" i="2"/>
  <c r="J887" i="2"/>
  <c r="I887" i="2" s="1"/>
  <c r="J891" i="2"/>
  <c r="J893" i="2"/>
  <c r="J894" i="2"/>
  <c r="M894" i="2" s="1"/>
  <c r="J895" i="2"/>
  <c r="I895" i="2" s="1"/>
  <c r="J896" i="2"/>
  <c r="M896" i="2" s="1"/>
  <c r="J897" i="2"/>
  <c r="J898" i="2"/>
  <c r="I898" i="2" s="1"/>
  <c r="J899" i="2"/>
  <c r="M899" i="2" s="1"/>
  <c r="J900" i="2"/>
  <c r="I900" i="2" s="1"/>
  <c r="J901" i="2"/>
  <c r="I901" i="2" s="1"/>
  <c r="J902" i="2"/>
  <c r="I902" i="2" s="1"/>
  <c r="J903" i="2"/>
  <c r="M903" i="2" s="1"/>
  <c r="J904" i="2"/>
  <c r="I904" i="2" s="1"/>
  <c r="J905" i="2"/>
  <c r="M905" i="2" s="1"/>
  <c r="J906" i="2"/>
  <c r="I906" i="2" s="1"/>
  <c r="J907" i="2"/>
  <c r="I907" i="2" s="1"/>
  <c r="J908" i="2"/>
  <c r="J909" i="2"/>
  <c r="M909" i="2" s="1"/>
  <c r="J910" i="2"/>
  <c r="I910" i="2" s="1"/>
  <c r="J911" i="2"/>
  <c r="J912" i="2"/>
  <c r="M912" i="2" s="1"/>
  <c r="J913" i="2"/>
  <c r="M913" i="2" s="1"/>
  <c r="J914" i="2"/>
  <c r="J915" i="2"/>
  <c r="I915" i="2" s="1"/>
  <c r="J916" i="2"/>
  <c r="J917" i="2"/>
  <c r="J918" i="2"/>
  <c r="I918" i="2" s="1"/>
  <c r="J919" i="2"/>
  <c r="J920" i="2"/>
  <c r="I920" i="2" s="1"/>
  <c r="J921" i="2"/>
  <c r="M921" i="2" s="1"/>
  <c r="J922" i="2"/>
  <c r="M922" i="2" s="1"/>
  <c r="J923" i="2"/>
  <c r="J924" i="2"/>
  <c r="M924" i="2" s="1"/>
  <c r="J925" i="2"/>
  <c r="I925" i="2" s="1"/>
  <c r="J926" i="2"/>
  <c r="I926" i="2" s="1"/>
  <c r="J927" i="2"/>
  <c r="J928" i="2"/>
  <c r="M928" i="2" s="1"/>
  <c r="J929" i="2"/>
  <c r="I929" i="2" s="1"/>
  <c r="J930" i="2"/>
  <c r="M930" i="2" s="1"/>
  <c r="J931" i="2"/>
  <c r="J932" i="2"/>
  <c r="M932" i="2" s="1"/>
  <c r="J933" i="2"/>
  <c r="M933" i="2" s="1"/>
  <c r="J934" i="2"/>
  <c r="I934" i="2" s="1"/>
  <c r="J935" i="2"/>
  <c r="I935" i="2" s="1"/>
  <c r="J936" i="2"/>
  <c r="M936" i="2" s="1"/>
  <c r="J937" i="2"/>
  <c r="J938" i="2"/>
  <c r="M938" i="2" s="1"/>
  <c r="J939" i="2"/>
  <c r="J940" i="2"/>
  <c r="I940" i="2" s="1"/>
  <c r="J941" i="2"/>
  <c r="J942" i="2"/>
  <c r="I942" i="2" s="1"/>
  <c r="J943" i="2"/>
  <c r="M943" i="2" s="1"/>
  <c r="J944" i="2"/>
  <c r="I944" i="2" s="1"/>
  <c r="J945" i="2"/>
  <c r="J946" i="2"/>
  <c r="J947" i="2"/>
  <c r="I947" i="2" s="1"/>
  <c r="J948" i="2"/>
  <c r="I948" i="2" s="1"/>
  <c r="J949" i="2"/>
  <c r="I949" i="2" s="1"/>
  <c r="J950" i="2"/>
  <c r="J951" i="2"/>
  <c r="I951" i="2" s="1"/>
  <c r="J952" i="2"/>
  <c r="M952" i="2" s="1"/>
  <c r="J953" i="2"/>
  <c r="I953" i="2" s="1"/>
  <c r="J954" i="2"/>
  <c r="M954" i="2" s="1"/>
  <c r="J955" i="2"/>
  <c r="M955" i="2" s="1"/>
  <c r="J956" i="2"/>
  <c r="I956" i="2" s="1"/>
  <c r="J957" i="2"/>
  <c r="I957" i="2" s="1"/>
  <c r="J958" i="2"/>
  <c r="M958" i="2" s="1"/>
  <c r="J959" i="2"/>
  <c r="I959" i="2" s="1"/>
  <c r="J960" i="2"/>
  <c r="M960" i="2" s="1"/>
  <c r="J961" i="2"/>
  <c r="J962" i="2"/>
  <c r="I962" i="2" s="1"/>
  <c r="J963" i="2"/>
  <c r="I963" i="2" s="1"/>
  <c r="J964" i="2"/>
  <c r="J965" i="2"/>
  <c r="I965" i="2" s="1"/>
  <c r="J966" i="2"/>
  <c r="J967" i="2"/>
  <c r="J968" i="2"/>
  <c r="M968" i="2" s="1"/>
  <c r="J969" i="2"/>
  <c r="M969" i="2" s="1"/>
  <c r="J970" i="2"/>
  <c r="M970" i="2" s="1"/>
  <c r="J971" i="2"/>
  <c r="I971" i="2" s="1"/>
  <c r="J972" i="2"/>
  <c r="J973" i="2"/>
  <c r="I973" i="2" s="1"/>
  <c r="J974" i="2"/>
  <c r="M974" i="2" s="1"/>
  <c r="J975" i="2"/>
  <c r="I975" i="2" s="1"/>
  <c r="J976" i="2"/>
  <c r="I976" i="2" s="1"/>
  <c r="J977" i="2"/>
  <c r="M977" i="2" s="1"/>
  <c r="J978" i="2"/>
  <c r="I978" i="2" s="1"/>
  <c r="J979" i="2"/>
  <c r="I979" i="2" s="1"/>
  <c r="J980" i="2"/>
  <c r="J981" i="2"/>
  <c r="M981" i="2" s="1"/>
  <c r="J982" i="2"/>
  <c r="J983" i="2"/>
  <c r="M983" i="2" s="1"/>
  <c r="J984" i="2"/>
  <c r="M984" i="2" s="1"/>
  <c r="J985" i="2"/>
  <c r="M985" i="2" s="1"/>
  <c r="J986" i="2"/>
  <c r="I986" i="2" s="1"/>
  <c r="J987" i="2"/>
  <c r="M987" i="2" s="1"/>
  <c r="J988" i="2"/>
  <c r="I988" i="2" s="1"/>
  <c r="J989" i="2"/>
  <c r="I989" i="2" s="1"/>
  <c r="J990" i="2"/>
  <c r="I990" i="2" s="1"/>
  <c r="J991" i="2"/>
  <c r="I991" i="2" s="1"/>
  <c r="J992" i="2"/>
  <c r="I992" i="2" s="1"/>
  <c r="J993" i="2"/>
  <c r="J994" i="2"/>
  <c r="J995" i="2"/>
  <c r="M995" i="2" s="1"/>
  <c r="J996" i="2"/>
  <c r="I996" i="2" s="1"/>
  <c r="J997" i="2"/>
  <c r="J998" i="2"/>
  <c r="I998" i="2" s="1"/>
  <c r="J999" i="2"/>
  <c r="J1000" i="2"/>
  <c r="I1000" i="2" s="1"/>
  <c r="J1001" i="2"/>
  <c r="J1002" i="2"/>
  <c r="I1002" i="2" s="1"/>
  <c r="J1003" i="2"/>
  <c r="I1003" i="2" s="1"/>
  <c r="J1004" i="2"/>
  <c r="I1004" i="2" s="1"/>
  <c r="J1005" i="2"/>
  <c r="I1005" i="2" s="1"/>
  <c r="J1006" i="2"/>
  <c r="I1006" i="2" s="1"/>
  <c r="J1007" i="2"/>
  <c r="J1008" i="2"/>
  <c r="M1008" i="2" s="1"/>
  <c r="J1009" i="2"/>
  <c r="J1010" i="2"/>
  <c r="I1010" i="2" s="1"/>
  <c r="J1011" i="2"/>
  <c r="J1012" i="2"/>
  <c r="I1012" i="2" s="1"/>
  <c r="J1013" i="2"/>
  <c r="J1019" i="2"/>
  <c r="J1020" i="2"/>
  <c r="I1020" i="2" s="1"/>
  <c r="J1021" i="2"/>
  <c r="J1022" i="2"/>
  <c r="J1023" i="2"/>
  <c r="J1024" i="2"/>
  <c r="I1024" i="2" s="1"/>
  <c r="J1025" i="2"/>
  <c r="J1026" i="2"/>
  <c r="M1026" i="2" s="1"/>
  <c r="J1027" i="2"/>
  <c r="J1028" i="2"/>
  <c r="M1028" i="2" s="1"/>
  <c r="J1029" i="2"/>
  <c r="J1030" i="2"/>
  <c r="M1030" i="2" s="1"/>
  <c r="J1031" i="2"/>
  <c r="J1032" i="2"/>
  <c r="I1032" i="2" s="1"/>
  <c r="J1033" i="2"/>
  <c r="J1034" i="2"/>
  <c r="J1035" i="2"/>
  <c r="J1036" i="2"/>
  <c r="I1036" i="2" s="1"/>
  <c r="J1037" i="2"/>
  <c r="J1038" i="2"/>
  <c r="I1038" i="2" s="1"/>
  <c r="J1039" i="2"/>
  <c r="J1040" i="2"/>
  <c r="M1040" i="2" s="1"/>
  <c r="J1041" i="2"/>
  <c r="I1041" i="2" s="1"/>
  <c r="J1042" i="2"/>
  <c r="I1042" i="2" s="1"/>
  <c r="J1043" i="2"/>
  <c r="J1044" i="2"/>
  <c r="J1045" i="2"/>
  <c r="I1045" i="2" s="1"/>
  <c r="J1046" i="2"/>
  <c r="J1047" i="2"/>
  <c r="J1048" i="2"/>
  <c r="J1049" i="2"/>
  <c r="J1050" i="2"/>
  <c r="I1050" i="2" s="1"/>
  <c r="J1051" i="2"/>
  <c r="I1051" i="2" s="1"/>
  <c r="J1052" i="2"/>
  <c r="J1053" i="2"/>
  <c r="M1053" i="2" s="1"/>
  <c r="J1054" i="2"/>
  <c r="J1055" i="2"/>
  <c r="M1055" i="2" s="1"/>
  <c r="J1056" i="2"/>
  <c r="I1056" i="2" s="1"/>
  <c r="J1057" i="2"/>
  <c r="M1057" i="2" s="1"/>
  <c r="J1058" i="2"/>
  <c r="I1058" i="2" s="1"/>
  <c r="J1059" i="2"/>
  <c r="M1059" i="2" s="1"/>
  <c r="J1060" i="2"/>
  <c r="J1061" i="2"/>
  <c r="I1061" i="2" s="1"/>
  <c r="J1062" i="2"/>
  <c r="I1062" i="2" s="1"/>
  <c r="J1063" i="2"/>
  <c r="J1064" i="2"/>
  <c r="M1064" i="2" s="1"/>
  <c r="J1065" i="2"/>
  <c r="J1066" i="2"/>
  <c r="I1066" i="2" s="1"/>
  <c r="J1067" i="2"/>
  <c r="I1067" i="2" s="1"/>
  <c r="J1068" i="2"/>
  <c r="M1068" i="2" s="1"/>
  <c r="J1069" i="2"/>
  <c r="I1069" i="2" s="1"/>
  <c r="J1070" i="2"/>
  <c r="J1071" i="2"/>
  <c r="J1072" i="2"/>
  <c r="M1072" i="2" s="1"/>
  <c r="J1073" i="2"/>
  <c r="J1074" i="2"/>
  <c r="M1074" i="2" s="1"/>
  <c r="J1075" i="2"/>
  <c r="I1075" i="2" s="1"/>
  <c r="J1076" i="2"/>
  <c r="J1077" i="2"/>
  <c r="I1077" i="2" s="1"/>
  <c r="J1078" i="2"/>
  <c r="I1078" i="2" s="1"/>
  <c r="J1079" i="2"/>
  <c r="M1079" i="2" s="1"/>
  <c r="J1080" i="2"/>
  <c r="M1080" i="2" s="1"/>
  <c r="J1081" i="2"/>
  <c r="J1082" i="2"/>
  <c r="M1082" i="2" s="1"/>
  <c r="J1083" i="2"/>
  <c r="M1083" i="2" s="1"/>
  <c r="J1084" i="2"/>
  <c r="J1085" i="2"/>
  <c r="I1085" i="2" s="1"/>
  <c r="J1086" i="2"/>
  <c r="I1086" i="2" s="1"/>
  <c r="J1087" i="2"/>
  <c r="M1087" i="2" s="1"/>
  <c r="J1088" i="2"/>
  <c r="I1088" i="2" s="1"/>
  <c r="J1089" i="2"/>
  <c r="I1089" i="2" s="1"/>
  <c r="J1090" i="2"/>
  <c r="M1090" i="2" s="1"/>
  <c r="J1091" i="2"/>
  <c r="I1091" i="2" s="1"/>
  <c r="J1092" i="2"/>
  <c r="J1093" i="2"/>
  <c r="M1093" i="2" s="1"/>
  <c r="J1094" i="2"/>
  <c r="M1094" i="2" s="1"/>
  <c r="J1095" i="2"/>
  <c r="I1095" i="2" s="1"/>
  <c r="J1096" i="2"/>
  <c r="M1096" i="2" s="1"/>
  <c r="J1097" i="2"/>
  <c r="J1098" i="2"/>
  <c r="M1098" i="2" s="1"/>
  <c r="J1099" i="2"/>
  <c r="I1099" i="2" s="1"/>
  <c r="J1100" i="2"/>
  <c r="I1100" i="2" s="1"/>
  <c r="J1101" i="2"/>
  <c r="I1101" i="2" s="1"/>
  <c r="J1102" i="2"/>
  <c r="I1102" i="2" s="1"/>
  <c r="J1103" i="2"/>
  <c r="I1103" i="2" s="1"/>
  <c r="J1104" i="2"/>
  <c r="M1104" i="2" s="1"/>
  <c r="J1105" i="2"/>
  <c r="I1105" i="2" s="1"/>
  <c r="J1106" i="2"/>
  <c r="I1106" i="2" s="1"/>
  <c r="J1107" i="2"/>
  <c r="M1107" i="2" s="1"/>
  <c r="J1108" i="2"/>
  <c r="J1109" i="2"/>
  <c r="M1109" i="2" s="1"/>
  <c r="J1110" i="2"/>
  <c r="I1110" i="2" s="1"/>
  <c r="J1111" i="2"/>
  <c r="I1111" i="2" s="1"/>
  <c r="J1112" i="2"/>
  <c r="M1112" i="2" s="1"/>
  <c r="J1113" i="2"/>
  <c r="J1114" i="2"/>
  <c r="I1114" i="2" s="1"/>
  <c r="J1115" i="2"/>
  <c r="I1115" i="2" s="1"/>
  <c r="J1116" i="2"/>
  <c r="M1116" i="2" s="1"/>
  <c r="J1117" i="2"/>
  <c r="I1117" i="2" s="1"/>
  <c r="J1118" i="2"/>
  <c r="I1118" i="2" s="1"/>
  <c r="J1119" i="2"/>
  <c r="I1119" i="2" s="1"/>
  <c r="J1120" i="2"/>
  <c r="M1120" i="2" s="1"/>
  <c r="J1121" i="2"/>
  <c r="J1122" i="2"/>
  <c r="I1122" i="2" s="1"/>
  <c r="J1123" i="2"/>
  <c r="I1123" i="2" s="1"/>
  <c r="J1124" i="2"/>
  <c r="I1124" i="2" s="1"/>
  <c r="J1125" i="2"/>
  <c r="I1125" i="2" s="1"/>
  <c r="J1126" i="2"/>
  <c r="I1126" i="2" s="1"/>
  <c r="J1127" i="2"/>
  <c r="M1127" i="2" s="1"/>
  <c r="J1128" i="2"/>
  <c r="I1128" i="2" s="1"/>
  <c r="J1129" i="2"/>
  <c r="J1130" i="2"/>
  <c r="I1130" i="2" s="1"/>
  <c r="J1131" i="2"/>
  <c r="M1131" i="2" s="1"/>
  <c r="J1132" i="2"/>
  <c r="J1134" i="2"/>
  <c r="I1134" i="2" s="1"/>
  <c r="J1135" i="2"/>
  <c r="J1136" i="2"/>
  <c r="M1136" i="2" s="1"/>
  <c r="J1137" i="2"/>
  <c r="J1138" i="2"/>
  <c r="J1139" i="2"/>
  <c r="I1139" i="2" s="1"/>
  <c r="J1140" i="2"/>
  <c r="I1140" i="2" s="1"/>
  <c r="J1141" i="2"/>
  <c r="J1142" i="2"/>
  <c r="J1143" i="2"/>
  <c r="I1143" i="2" s="1"/>
  <c r="J1144" i="2"/>
  <c r="M1144" i="2" s="1"/>
  <c r="J1145" i="2"/>
  <c r="M1145" i="2" s="1"/>
  <c r="J1146" i="2"/>
  <c r="J1147" i="2"/>
  <c r="M1147" i="2" s="1"/>
  <c r="J1148" i="2"/>
  <c r="J1149" i="2"/>
  <c r="M1149" i="2" s="1"/>
  <c r="J1150" i="2"/>
  <c r="J1151" i="2"/>
  <c r="M1151" i="2" s="1"/>
  <c r="J1152" i="2"/>
  <c r="J1153" i="2"/>
  <c r="M1153" i="2" s="1"/>
  <c r="J1154" i="2"/>
  <c r="M1154" i="2" s="1"/>
  <c r="J1155" i="2"/>
  <c r="J1156" i="2"/>
  <c r="J1157" i="2"/>
  <c r="M1157" i="2" s="1"/>
  <c r="J1158" i="2"/>
  <c r="M1158" i="2" s="1"/>
  <c r="J1159" i="2"/>
  <c r="M1159" i="2" s="1"/>
  <c r="J1160" i="2"/>
  <c r="M1160" i="2" s="1"/>
  <c r="J1161" i="2"/>
  <c r="M1161" i="2" s="1"/>
  <c r="J1162" i="2"/>
  <c r="M1162" i="2" s="1"/>
  <c r="J1163" i="2"/>
  <c r="M1163" i="2" s="1"/>
  <c r="J1164" i="2"/>
  <c r="J1165" i="2"/>
  <c r="M1165" i="2" s="1"/>
  <c r="J1166" i="2"/>
  <c r="M1166" i="2" s="1"/>
  <c r="J1167" i="2"/>
  <c r="J1168" i="2"/>
  <c r="J1169" i="2"/>
  <c r="M1169" i="2" s="1"/>
  <c r="J1170" i="2"/>
  <c r="J1171" i="2"/>
  <c r="M1171" i="2" s="1"/>
  <c r="J1172" i="2"/>
  <c r="M1172" i="2" s="1"/>
  <c r="J1173" i="2"/>
  <c r="M1173" i="2" s="1"/>
  <c r="J1174" i="2"/>
  <c r="M1174" i="2" s="1"/>
  <c r="J1175" i="2"/>
  <c r="M1175" i="2" s="1"/>
  <c r="J1176" i="2"/>
  <c r="M1176" i="2" s="1"/>
  <c r="J1177" i="2"/>
  <c r="M1177" i="2" s="1"/>
  <c r="J1178" i="2"/>
  <c r="M1178" i="2" s="1"/>
  <c r="J1179" i="2"/>
  <c r="M1179" i="2" s="1"/>
  <c r="J1180" i="2"/>
  <c r="J1181" i="2"/>
  <c r="I1181" i="2" s="1"/>
  <c r="J1182" i="2"/>
  <c r="J1183" i="2"/>
  <c r="M1183" i="2" s="1"/>
  <c r="J1184" i="2"/>
  <c r="M1184" i="2" s="1"/>
  <c r="J1185" i="2"/>
  <c r="M1185" i="2" s="1"/>
  <c r="J1186" i="2"/>
  <c r="M1186" i="2" s="1"/>
  <c r="J1187" i="2"/>
  <c r="J1188" i="2"/>
  <c r="J1189" i="2"/>
  <c r="M1189" i="2" s="1"/>
  <c r="J1190" i="2"/>
  <c r="I1190" i="2" s="1"/>
  <c r="J1191" i="2"/>
  <c r="J1192" i="2"/>
  <c r="J1193" i="2"/>
  <c r="J1194" i="2"/>
  <c r="M1194" i="2" s="1"/>
  <c r="J1195" i="2"/>
  <c r="M1195" i="2" s="1"/>
  <c r="J1196" i="2"/>
  <c r="J1197" i="2"/>
  <c r="J1198" i="2"/>
  <c r="M1198" i="2" s="1"/>
  <c r="J1199" i="2"/>
  <c r="M1199" i="2" s="1"/>
  <c r="J1200" i="2"/>
  <c r="M1200" i="2" s="1"/>
  <c r="J1201" i="2"/>
  <c r="M1201" i="2" s="1"/>
  <c r="J1202" i="2"/>
  <c r="M1202" i="2" s="1"/>
  <c r="J1203" i="2"/>
  <c r="M1203" i="2" s="1"/>
  <c r="J1204" i="2"/>
  <c r="M1204" i="2" s="1"/>
  <c r="J1205" i="2"/>
  <c r="J1206" i="2"/>
  <c r="J1207" i="2"/>
  <c r="J1208" i="2"/>
  <c r="J1209" i="2"/>
  <c r="J1210" i="2"/>
  <c r="J1211" i="2"/>
  <c r="M1211" i="2" s="1"/>
  <c r="J1212" i="2"/>
  <c r="J1213" i="2"/>
  <c r="M1213" i="2" s="1"/>
  <c r="J1214" i="2"/>
  <c r="J1215" i="2"/>
  <c r="M1215" i="2" s="1"/>
  <c r="J1216" i="2"/>
  <c r="M1216" i="2" s="1"/>
  <c r="J1217" i="2"/>
  <c r="I1217" i="2" s="1"/>
  <c r="K279" i="2"/>
  <c r="J279" i="2" s="1"/>
  <c r="M279" i="2" s="1"/>
  <c r="K177" i="2"/>
  <c r="J177" i="2" s="1"/>
  <c r="K178" i="2"/>
  <c r="J178" i="2" s="1"/>
  <c r="K179" i="2"/>
  <c r="J179" i="2" s="1"/>
  <c r="K180" i="2"/>
  <c r="J180" i="2" s="1"/>
  <c r="M180" i="2" s="1"/>
  <c r="K181" i="2"/>
  <c r="J181" i="2" s="1"/>
  <c r="K182" i="2"/>
  <c r="J182" i="2" s="1"/>
  <c r="I182" i="2" s="1"/>
  <c r="K183" i="2"/>
  <c r="J183" i="2" s="1"/>
  <c r="K184" i="2"/>
  <c r="J184" i="2" s="1"/>
  <c r="K185" i="2"/>
  <c r="J185" i="2" s="1"/>
  <c r="K186" i="2"/>
  <c r="J186" i="2" s="1"/>
  <c r="I186" i="2" s="1"/>
  <c r="K187" i="2"/>
  <c r="J187" i="2" s="1"/>
  <c r="K188" i="2"/>
  <c r="J188" i="2" s="1"/>
  <c r="I188" i="2" s="1"/>
  <c r="K189" i="2"/>
  <c r="J189" i="2" s="1"/>
  <c r="K190" i="2"/>
  <c r="J190" i="2" s="1"/>
  <c r="K191" i="2"/>
  <c r="J191" i="2" s="1"/>
  <c r="K192" i="2"/>
  <c r="J192" i="2" s="1"/>
  <c r="K194" i="2"/>
  <c r="J194" i="2" s="1"/>
  <c r="K195" i="2"/>
  <c r="J195" i="2" s="1"/>
  <c r="M195" i="2" s="1"/>
  <c r="K196" i="2"/>
  <c r="J196" i="2" s="1"/>
  <c r="I196" i="2" s="1"/>
  <c r="K197" i="2"/>
  <c r="J197" i="2" s="1"/>
  <c r="K198" i="2"/>
  <c r="J198" i="2" s="1"/>
  <c r="K199" i="2"/>
  <c r="J199" i="2" s="1"/>
  <c r="I199" i="2" s="1"/>
  <c r="K200" i="2"/>
  <c r="J200" i="2" s="1"/>
  <c r="K201" i="2"/>
  <c r="J201" i="2" s="1"/>
  <c r="K202" i="2"/>
  <c r="J202" i="2" s="1"/>
  <c r="I202" i="2" s="1"/>
  <c r="K203" i="2"/>
  <c r="J203" i="2" s="1"/>
  <c r="M203" i="2" s="1"/>
  <c r="K204" i="2"/>
  <c r="J204" i="2" s="1"/>
  <c r="I204" i="2" s="1"/>
  <c r="K205" i="2"/>
  <c r="J205" i="2" s="1"/>
  <c r="K206" i="2"/>
  <c r="J206" i="2" s="1"/>
  <c r="K207" i="2"/>
  <c r="J207" i="2" s="1"/>
  <c r="M207" i="2" s="1"/>
  <c r="K208" i="2"/>
  <c r="J208" i="2" s="1"/>
  <c r="M208" i="2" s="1"/>
  <c r="K209" i="2"/>
  <c r="J209" i="2" s="1"/>
  <c r="I209" i="2" s="1"/>
  <c r="K210" i="2"/>
  <c r="J210" i="2" s="1"/>
  <c r="K211" i="2"/>
  <c r="J211" i="2" s="1"/>
  <c r="K212" i="2"/>
  <c r="J212" i="2" s="1"/>
  <c r="K213" i="2"/>
  <c r="J213" i="2" s="1"/>
  <c r="I213" i="2" s="1"/>
  <c r="K214" i="2"/>
  <c r="J214" i="2" s="1"/>
  <c r="M214" i="2" s="1"/>
  <c r="K215" i="2"/>
  <c r="J215" i="2" s="1"/>
  <c r="I215" i="2" s="1"/>
  <c r="K216" i="2"/>
  <c r="J216" i="2" s="1"/>
  <c r="K217" i="2"/>
  <c r="J217" i="2" s="1"/>
  <c r="M217" i="2" s="1"/>
  <c r="K218" i="2"/>
  <c r="J218" i="2" s="1"/>
  <c r="I218" i="2" s="1"/>
  <c r="K219" i="2"/>
  <c r="J219" i="2" s="1"/>
  <c r="I219" i="2" s="1"/>
  <c r="K220" i="2"/>
  <c r="J220" i="2" s="1"/>
  <c r="M220" i="2" s="1"/>
  <c r="K221" i="2"/>
  <c r="J221" i="2" s="1"/>
  <c r="I221" i="2" s="1"/>
  <c r="K222" i="2"/>
  <c r="J222" i="2" s="1"/>
  <c r="M222" i="2" s="1"/>
  <c r="K223" i="2"/>
  <c r="J223" i="2" s="1"/>
  <c r="K224" i="2"/>
  <c r="J224" i="2" s="1"/>
  <c r="K225" i="2"/>
  <c r="J225" i="2" s="1"/>
  <c r="K226" i="2"/>
  <c r="J226" i="2" s="1"/>
  <c r="I226" i="2" s="1"/>
  <c r="K227" i="2"/>
  <c r="J227" i="2" s="1"/>
  <c r="I227" i="2" s="1"/>
  <c r="K228" i="2"/>
  <c r="J228" i="2" s="1"/>
  <c r="M228" i="2" s="1"/>
  <c r="K229" i="2"/>
  <c r="J229" i="2" s="1"/>
  <c r="M229" i="2" s="1"/>
  <c r="K230" i="2"/>
  <c r="J230" i="2" s="1"/>
  <c r="K231" i="2"/>
  <c r="J231" i="2" s="1"/>
  <c r="M231" i="2" s="1"/>
  <c r="K232" i="2"/>
  <c r="J232" i="2" s="1"/>
  <c r="K233" i="2"/>
  <c r="J233" i="2" s="1"/>
  <c r="K234" i="2"/>
  <c r="J234" i="2" s="1"/>
  <c r="K235" i="2"/>
  <c r="J235" i="2" s="1"/>
  <c r="I235" i="2" s="1"/>
  <c r="K236" i="2"/>
  <c r="J236" i="2" s="1"/>
  <c r="K237" i="2"/>
  <c r="J237" i="2" s="1"/>
  <c r="M237" i="2" s="1"/>
  <c r="K238" i="2"/>
  <c r="J238" i="2" s="1"/>
  <c r="K239" i="2"/>
  <c r="J239" i="2" s="1"/>
  <c r="K240" i="2"/>
  <c r="J240" i="2" s="1"/>
  <c r="I240" i="2" s="1"/>
  <c r="K241" i="2"/>
  <c r="J241" i="2" s="1"/>
  <c r="I241" i="2" s="1"/>
  <c r="K242" i="2"/>
  <c r="J242" i="2" s="1"/>
  <c r="K243" i="2"/>
  <c r="J243" i="2" s="1"/>
  <c r="K244" i="2"/>
  <c r="J244" i="2" s="1"/>
  <c r="K245" i="2"/>
  <c r="J245" i="2" s="1"/>
  <c r="I245" i="2" s="1"/>
  <c r="K246" i="2"/>
  <c r="J246" i="2" s="1"/>
  <c r="I246" i="2" s="1"/>
  <c r="K247" i="2"/>
  <c r="J247" i="2" s="1"/>
  <c r="I247" i="2" s="1"/>
  <c r="K248" i="2"/>
  <c r="J248" i="2" s="1"/>
  <c r="K249" i="2"/>
  <c r="J249" i="2" s="1"/>
  <c r="K250" i="2"/>
  <c r="J250" i="2" s="1"/>
  <c r="K251" i="2"/>
  <c r="J251" i="2" s="1"/>
  <c r="I251" i="2" s="1"/>
  <c r="K252" i="2"/>
  <c r="J252" i="2" s="1"/>
  <c r="I252" i="2" s="1"/>
  <c r="K253" i="2"/>
  <c r="J253" i="2" s="1"/>
  <c r="K254" i="2"/>
  <c r="J254" i="2" s="1"/>
  <c r="K255" i="2"/>
  <c r="J255" i="2" s="1"/>
  <c r="M255" i="2" s="1"/>
  <c r="K256" i="2"/>
  <c r="J256" i="2" s="1"/>
  <c r="K257" i="2"/>
  <c r="J257" i="2" s="1"/>
  <c r="K258" i="2"/>
  <c r="J258" i="2" s="1"/>
  <c r="M258" i="2" s="1"/>
  <c r="K259" i="2"/>
  <c r="J259" i="2" s="1"/>
  <c r="K260" i="2"/>
  <c r="J260" i="2" s="1"/>
  <c r="I260" i="2" s="1"/>
  <c r="K261" i="2"/>
  <c r="J261" i="2" s="1"/>
  <c r="I261" i="2" s="1"/>
  <c r="K262" i="2"/>
  <c r="J262" i="2" s="1"/>
  <c r="I262" i="2" s="1"/>
  <c r="K263" i="2"/>
  <c r="J263" i="2" s="1"/>
  <c r="I263" i="2" s="1"/>
  <c r="K264" i="2"/>
  <c r="J264" i="2" s="1"/>
  <c r="K265" i="2"/>
  <c r="J265" i="2" s="1"/>
  <c r="I265" i="2" s="1"/>
  <c r="K266" i="2"/>
  <c r="J266" i="2" s="1"/>
  <c r="K267" i="2"/>
  <c r="J267" i="2" s="1"/>
  <c r="K268" i="2"/>
  <c r="J268" i="2" s="1"/>
  <c r="K270" i="2"/>
  <c r="J270" i="2" s="1"/>
  <c r="I270" i="2" s="1"/>
  <c r="K271" i="2"/>
  <c r="J271" i="2" s="1"/>
  <c r="K272" i="2"/>
  <c r="J272" i="2" s="1"/>
  <c r="M272" i="2" s="1"/>
  <c r="J273" i="2"/>
  <c r="I273" i="2" s="1"/>
  <c r="J274" i="2"/>
  <c r="J275" i="2"/>
  <c r="J276" i="2"/>
  <c r="K176" i="2"/>
  <c r="J176" i="2" s="1"/>
  <c r="K137" i="2"/>
  <c r="J137" i="2" s="1"/>
  <c r="K138" i="2"/>
  <c r="J138" i="2" s="1"/>
  <c r="K139" i="2"/>
  <c r="J139" i="2" s="1"/>
  <c r="K140" i="2"/>
  <c r="J140" i="2" s="1"/>
  <c r="I140" i="2" s="1"/>
  <c r="K141" i="2"/>
  <c r="J141" i="2" s="1"/>
  <c r="K142" i="2"/>
  <c r="J142" i="2" s="1"/>
  <c r="K143" i="2"/>
  <c r="J143" i="2" s="1"/>
  <c r="I143" i="2" s="1"/>
  <c r="K144" i="2"/>
  <c r="J144" i="2" s="1"/>
  <c r="I144" i="2" s="1"/>
  <c r="K145" i="2"/>
  <c r="J145" i="2" s="1"/>
  <c r="I145" i="2" s="1"/>
  <c r="K146" i="2"/>
  <c r="J146" i="2" s="1"/>
  <c r="K147" i="2"/>
  <c r="J147" i="2" s="1"/>
  <c r="K148" i="2"/>
  <c r="J148" i="2" s="1"/>
  <c r="K149" i="2"/>
  <c r="J149" i="2" s="1"/>
  <c r="K150" i="2"/>
  <c r="J150" i="2" s="1"/>
  <c r="K151" i="2"/>
  <c r="J151" i="2" s="1"/>
  <c r="I151" i="2" s="1"/>
  <c r="K152" i="2"/>
  <c r="J152" i="2" s="1"/>
  <c r="K153" i="2"/>
  <c r="J153" i="2" s="1"/>
  <c r="K154" i="2"/>
  <c r="J154" i="2" s="1"/>
  <c r="K155" i="2"/>
  <c r="J155" i="2" s="1"/>
  <c r="K156" i="2"/>
  <c r="J156" i="2" s="1"/>
  <c r="I156" i="2" s="1"/>
  <c r="K157" i="2"/>
  <c r="J157" i="2" s="1"/>
  <c r="M157" i="2" s="1"/>
  <c r="K158" i="2"/>
  <c r="J158" i="2" s="1"/>
  <c r="K159" i="2"/>
  <c r="J159" i="2" s="1"/>
  <c r="K160" i="2"/>
  <c r="J160" i="2" s="1"/>
  <c r="K161" i="2"/>
  <c r="J161" i="2" s="1"/>
  <c r="K162" i="2"/>
  <c r="J162" i="2" s="1"/>
  <c r="K163" i="2"/>
  <c r="J163" i="2" s="1"/>
  <c r="I163" i="2" s="1"/>
  <c r="K164" i="2"/>
  <c r="J164" i="2" s="1"/>
  <c r="M164" i="2" s="1"/>
  <c r="K165" i="2"/>
  <c r="J165" i="2" s="1"/>
  <c r="K166" i="2"/>
  <c r="J166" i="2" s="1"/>
  <c r="K167" i="2"/>
  <c r="J167" i="2" s="1"/>
  <c r="I167" i="2" s="1"/>
  <c r="K168" i="2"/>
  <c r="J168" i="2" s="1"/>
  <c r="M168" i="2" s="1"/>
  <c r="K169" i="2"/>
  <c r="J169" i="2" s="1"/>
  <c r="K170" i="2"/>
  <c r="J170" i="2" s="1"/>
  <c r="K171" i="2"/>
  <c r="J171" i="2" s="1"/>
  <c r="K172" i="2"/>
  <c r="J172" i="2" s="1"/>
  <c r="I172" i="2" s="1"/>
  <c r="K173" i="2"/>
  <c r="J173" i="2" s="1"/>
  <c r="K136" i="2"/>
  <c r="J136" i="2" s="1"/>
  <c r="K10" i="2"/>
  <c r="J9" i="2" s="1"/>
  <c r="K11" i="2"/>
  <c r="J11" i="2" s="1"/>
  <c r="M11" i="2" s="1"/>
  <c r="K12" i="2"/>
  <c r="J12" i="2" s="1"/>
  <c r="K13" i="2"/>
  <c r="J13" i="2" s="1"/>
  <c r="K14" i="2"/>
  <c r="J14" i="2" s="1"/>
  <c r="K15" i="2"/>
  <c r="J15" i="2" s="1"/>
  <c r="I15" i="2" s="1"/>
  <c r="K16" i="2"/>
  <c r="J16" i="2" s="1"/>
  <c r="K17" i="2"/>
  <c r="J17" i="2" s="1"/>
  <c r="I17" i="2" s="1"/>
  <c r="K18" i="2"/>
  <c r="J18" i="2" s="1"/>
  <c r="K19" i="2"/>
  <c r="J19" i="2" s="1"/>
  <c r="I19" i="2" s="1"/>
  <c r="K20" i="2"/>
  <c r="J20" i="2" s="1"/>
  <c r="K21" i="2"/>
  <c r="J21" i="2" s="1"/>
  <c r="K22" i="2"/>
  <c r="J22" i="2" s="1"/>
  <c r="I22" i="2" s="1"/>
  <c r="K23" i="2"/>
  <c r="J23" i="2" s="1"/>
  <c r="I23" i="2" s="1"/>
  <c r="K24" i="2"/>
  <c r="J24" i="2" s="1"/>
  <c r="K25" i="2"/>
  <c r="J25" i="2" s="1"/>
  <c r="K26" i="2"/>
  <c r="J26" i="2" s="1"/>
  <c r="I26" i="2" s="1"/>
  <c r="K27" i="2"/>
  <c r="J27" i="2" s="1"/>
  <c r="I27" i="2" s="1"/>
  <c r="K28" i="2"/>
  <c r="J28" i="2" s="1"/>
  <c r="K29" i="2"/>
  <c r="J29" i="2" s="1"/>
  <c r="I29" i="2" s="1"/>
  <c r="K30" i="2"/>
  <c r="J30" i="2" s="1"/>
  <c r="K31" i="2"/>
  <c r="J31" i="2" s="1"/>
  <c r="K32" i="2"/>
  <c r="J32" i="2" s="1"/>
  <c r="M32" i="2" s="1"/>
  <c r="K33" i="2"/>
  <c r="J33" i="2" s="1"/>
  <c r="I33" i="2" s="1"/>
  <c r="K34" i="2"/>
  <c r="J34" i="2" s="1"/>
  <c r="I34" i="2" s="1"/>
  <c r="K35" i="2"/>
  <c r="J35" i="2" s="1"/>
  <c r="K36" i="2"/>
  <c r="J36" i="2" s="1"/>
  <c r="M36" i="2" s="1"/>
  <c r="K37" i="2"/>
  <c r="J37" i="2" s="1"/>
  <c r="M37" i="2" s="1"/>
  <c r="K38" i="2"/>
  <c r="J38" i="2" s="1"/>
  <c r="M38" i="2" s="1"/>
  <c r="K39" i="2"/>
  <c r="J39" i="2" s="1"/>
  <c r="I39" i="2" s="1"/>
  <c r="K40" i="2"/>
  <c r="J40" i="2" s="1"/>
  <c r="K41" i="2"/>
  <c r="J41" i="2" s="1"/>
  <c r="K42" i="2"/>
  <c r="J42" i="2" s="1"/>
  <c r="K43" i="2"/>
  <c r="J43" i="2" s="1"/>
  <c r="K44" i="2"/>
  <c r="J44" i="2" s="1"/>
  <c r="K45" i="2"/>
  <c r="J45" i="2" s="1"/>
  <c r="I45" i="2" s="1"/>
  <c r="K46" i="2"/>
  <c r="J46" i="2" s="1"/>
  <c r="K47" i="2"/>
  <c r="J47" i="2" s="1"/>
  <c r="I47" i="2" s="1"/>
  <c r="K48" i="2"/>
  <c r="J48" i="2" s="1"/>
  <c r="M48" i="2" s="1"/>
  <c r="K49" i="2"/>
  <c r="J49" i="2" s="1"/>
  <c r="M49" i="2" s="1"/>
  <c r="K50" i="2"/>
  <c r="J50" i="2" s="1"/>
  <c r="K51" i="2"/>
  <c r="J51" i="2" s="1"/>
  <c r="K52" i="2"/>
  <c r="J52" i="2" s="1"/>
  <c r="K53" i="2"/>
  <c r="J53" i="2" s="1"/>
  <c r="J54" i="2"/>
  <c r="I54" i="2" s="1"/>
  <c r="K55" i="2"/>
  <c r="J55" i="2" s="1"/>
  <c r="J56" i="2"/>
  <c r="K57" i="2"/>
  <c r="J57" i="2" s="1"/>
  <c r="K58" i="2"/>
  <c r="J58" i="2" s="1"/>
  <c r="I58" i="2" s="1"/>
  <c r="K59" i="2"/>
  <c r="J59" i="2" s="1"/>
  <c r="M59" i="2" s="1"/>
  <c r="K60" i="2"/>
  <c r="J60" i="2" s="1"/>
  <c r="M60" i="2" s="1"/>
  <c r="K61" i="2"/>
  <c r="J61" i="2" s="1"/>
  <c r="I61" i="2" s="1"/>
  <c r="K62" i="2"/>
  <c r="J62" i="2" s="1"/>
  <c r="K63" i="2"/>
  <c r="J63" i="2" s="1"/>
  <c r="M63" i="2" s="1"/>
  <c r="K64" i="2"/>
  <c r="J64" i="2" s="1"/>
  <c r="I64" i="2" s="1"/>
  <c r="K65" i="2"/>
  <c r="J65" i="2" s="1"/>
  <c r="I65" i="2" s="1"/>
  <c r="K66" i="2"/>
  <c r="J66" i="2" s="1"/>
  <c r="K67" i="2"/>
  <c r="J67" i="2" s="1"/>
  <c r="I67" i="2" s="1"/>
  <c r="K68" i="2"/>
  <c r="J68" i="2" s="1"/>
  <c r="K69" i="2"/>
  <c r="J69" i="2" s="1"/>
  <c r="I69" i="2" s="1"/>
  <c r="K70" i="2"/>
  <c r="J70" i="2" s="1"/>
  <c r="M70" i="2" s="1"/>
  <c r="K71" i="2"/>
  <c r="J71" i="2" s="1"/>
  <c r="K72" i="2"/>
  <c r="J72" i="2" s="1"/>
  <c r="K73" i="2"/>
  <c r="J73" i="2" s="1"/>
  <c r="K74" i="2"/>
  <c r="J74" i="2" s="1"/>
  <c r="M74" i="2" s="1"/>
  <c r="K75" i="2"/>
  <c r="J75" i="2" s="1"/>
  <c r="I75" i="2" s="1"/>
  <c r="K76" i="2"/>
  <c r="J76" i="2" s="1"/>
  <c r="M76" i="2" s="1"/>
  <c r="K77" i="2"/>
  <c r="J77" i="2" s="1"/>
  <c r="I77" i="2" s="1"/>
  <c r="K78" i="2"/>
  <c r="J78" i="2" s="1"/>
  <c r="M78" i="2" s="1"/>
  <c r="K79" i="2"/>
  <c r="J79" i="2" s="1"/>
  <c r="K80" i="2"/>
  <c r="J80" i="2" s="1"/>
  <c r="I80" i="2" s="1"/>
  <c r="K81" i="2"/>
  <c r="J81" i="2" s="1"/>
  <c r="I81" i="2" s="1"/>
  <c r="K82" i="2"/>
  <c r="J82" i="2" s="1"/>
  <c r="M82" i="2" s="1"/>
  <c r="K83" i="2"/>
  <c r="J83" i="2" s="1"/>
  <c r="K84" i="2"/>
  <c r="J84" i="2" s="1"/>
  <c r="I84" i="2" s="1"/>
  <c r="K86" i="2"/>
  <c r="K87" i="2"/>
  <c r="J87" i="2" s="1"/>
  <c r="K89" i="2"/>
  <c r="K90" i="2"/>
  <c r="J90" i="2" s="1"/>
  <c r="I90" i="2" s="1"/>
  <c r="K91" i="2"/>
  <c r="J91" i="2" s="1"/>
  <c r="M91" i="2" s="1"/>
  <c r="K92" i="2"/>
  <c r="J92" i="2" s="1"/>
  <c r="K93" i="2"/>
  <c r="J93" i="2" s="1"/>
  <c r="K94" i="2"/>
  <c r="J94" i="2" s="1"/>
  <c r="I94" i="2" s="1"/>
  <c r="K95" i="2"/>
  <c r="J95" i="2" s="1"/>
  <c r="K96" i="2"/>
  <c r="J96" i="2" s="1"/>
  <c r="I96" i="2" s="1"/>
  <c r="K97" i="2"/>
  <c r="J97" i="2" s="1"/>
  <c r="M97" i="2" s="1"/>
  <c r="K98" i="2"/>
  <c r="J98" i="2" s="1"/>
  <c r="I98" i="2" s="1"/>
  <c r="K99" i="2"/>
  <c r="J99" i="2" s="1"/>
  <c r="I99" i="2" s="1"/>
  <c r="K100" i="2"/>
  <c r="J100" i="2" s="1"/>
  <c r="K101" i="2"/>
  <c r="J101" i="2" s="1"/>
  <c r="K102" i="2"/>
  <c r="J102" i="2" s="1"/>
  <c r="K103" i="2"/>
  <c r="J103" i="2" s="1"/>
  <c r="K104" i="2"/>
  <c r="J104" i="2" s="1"/>
  <c r="I104" i="2" s="1"/>
  <c r="K105" i="2"/>
  <c r="J105" i="2" s="1"/>
  <c r="I105" i="2" s="1"/>
  <c r="K106" i="2"/>
  <c r="J106" i="2" s="1"/>
  <c r="I106" i="2" s="1"/>
  <c r="K107" i="2"/>
  <c r="J107" i="2" s="1"/>
  <c r="K108" i="2"/>
  <c r="J108" i="2" s="1"/>
  <c r="I108" i="2" s="1"/>
  <c r="K109" i="2"/>
  <c r="J109" i="2" s="1"/>
  <c r="K110" i="2"/>
  <c r="J110" i="2" s="1"/>
  <c r="I110" i="2" s="1"/>
  <c r="K111" i="2"/>
  <c r="J111" i="2" s="1"/>
  <c r="I111" i="2" s="1"/>
  <c r="K112" i="2"/>
  <c r="J112" i="2" s="1"/>
  <c r="I112" i="2" s="1"/>
  <c r="K113" i="2"/>
  <c r="J113" i="2" s="1"/>
  <c r="K114" i="2"/>
  <c r="J114" i="2" s="1"/>
  <c r="K115" i="2"/>
  <c r="J115" i="2" s="1"/>
  <c r="I115" i="2" s="1"/>
  <c r="K116" i="2"/>
  <c r="J116" i="2" s="1"/>
  <c r="I116" i="2" s="1"/>
  <c r="K117" i="2"/>
  <c r="J117" i="2" s="1"/>
  <c r="I117" i="2" s="1"/>
  <c r="K118" i="2"/>
  <c r="J118" i="2" s="1"/>
  <c r="K119" i="2"/>
  <c r="J119" i="2" s="1"/>
  <c r="K120" i="2"/>
  <c r="J120" i="2" s="1"/>
  <c r="I120" i="2" s="1"/>
  <c r="K121" i="2"/>
  <c r="J121" i="2" s="1"/>
  <c r="K122" i="2"/>
  <c r="J122" i="2" s="1"/>
  <c r="M122" i="2" s="1"/>
  <c r="K123" i="2"/>
  <c r="J123" i="2" s="1"/>
  <c r="K124" i="2"/>
  <c r="J124" i="2" s="1"/>
  <c r="K125" i="2"/>
  <c r="J125" i="2" s="1"/>
  <c r="K126" i="2"/>
  <c r="J126" i="2" s="1"/>
  <c r="I126" i="2" s="1"/>
  <c r="K127" i="2"/>
  <c r="J127" i="2" s="1"/>
  <c r="K128" i="2"/>
  <c r="J128" i="2" s="1"/>
  <c r="K129" i="2"/>
  <c r="J129" i="2" s="1"/>
  <c r="K130" i="2"/>
  <c r="J130" i="2" s="1"/>
  <c r="I130" i="2" s="1"/>
  <c r="K131" i="2"/>
  <c r="J131" i="2" s="1"/>
  <c r="I131" i="2" s="1"/>
  <c r="K132" i="2"/>
  <c r="J132" i="2" s="1"/>
  <c r="K133" i="2"/>
  <c r="J133" i="2" s="1"/>
  <c r="K134" i="2"/>
  <c r="J134" i="2" s="1"/>
  <c r="K8" i="2"/>
  <c r="J8" i="2" s="1"/>
  <c r="J807" i="2"/>
  <c r="M807" i="2" s="1"/>
  <c r="M598" i="2"/>
  <c r="I443" i="2" l="1"/>
  <c r="I909" i="2"/>
  <c r="M420" i="2"/>
  <c r="M404" i="2"/>
  <c r="M283" i="2"/>
  <c r="M380" i="2"/>
  <c r="I340" i="2"/>
  <c r="M646" i="2"/>
  <c r="M605" i="2"/>
  <c r="I307" i="2"/>
  <c r="M396" i="2"/>
  <c r="I316" i="2"/>
  <c r="M436" i="2"/>
  <c r="I581" i="2"/>
  <c r="I933" i="2"/>
  <c r="M525" i="2"/>
  <c r="M703" i="2"/>
  <c r="M517" i="2"/>
  <c r="I1082" i="2"/>
  <c r="I606" i="2"/>
  <c r="M582" i="2"/>
  <c r="M501" i="2"/>
  <c r="I891" i="2"/>
  <c r="M891" i="2"/>
  <c r="M292" i="2"/>
  <c r="I574" i="2"/>
  <c r="M334" i="2"/>
  <c r="M551" i="2"/>
  <c r="J892" i="2"/>
  <c r="I892" i="2" s="1"/>
  <c r="I889" i="2"/>
  <c r="I1162" i="2"/>
  <c r="I597" i="2"/>
  <c r="M965" i="2"/>
  <c r="I863" i="2"/>
  <c r="M729" i="2"/>
  <c r="I285" i="2"/>
  <c r="M989" i="2"/>
  <c r="M925" i="2"/>
  <c r="M478" i="2"/>
  <c r="I459" i="2"/>
  <c r="I1186" i="2"/>
  <c r="I532" i="2"/>
  <c r="M839" i="2"/>
  <c r="M403" i="2"/>
  <c r="I379" i="2"/>
  <c r="I1057" i="2"/>
  <c r="M957" i="2"/>
  <c r="I524" i="2"/>
  <c r="M881" i="2"/>
  <c r="M855" i="2"/>
  <c r="I419" i="2"/>
  <c r="M265" i="2"/>
  <c r="M589" i="2"/>
  <c r="M556" i="2"/>
  <c r="M411" i="2"/>
  <c r="M1005" i="2"/>
  <c r="I470" i="2"/>
  <c r="M451" i="2"/>
  <c r="M395" i="2"/>
  <c r="I847" i="2"/>
  <c r="J876" i="2"/>
  <c r="I876" i="2" s="1"/>
  <c r="I875" i="2"/>
  <c r="M172" i="2"/>
  <c r="I1161" i="2"/>
  <c r="M39" i="2"/>
  <c r="I1201" i="2"/>
  <c r="I1096" i="2"/>
  <c r="M940" i="2"/>
  <c r="M771" i="2"/>
  <c r="I164" i="2"/>
  <c r="M140" i="2"/>
  <c r="I1145" i="2"/>
  <c r="M1128" i="2"/>
  <c r="I664" i="2"/>
  <c r="I1104" i="2"/>
  <c r="M948" i="2"/>
  <c r="M240" i="2"/>
  <c r="I1177" i="2"/>
  <c r="I1072" i="2"/>
  <c r="I318" i="2"/>
  <c r="I1169" i="2"/>
  <c r="I1080" i="2"/>
  <c r="M389" i="2"/>
  <c r="I488" i="2"/>
  <c r="M882" i="2"/>
  <c r="M990" i="2"/>
  <c r="M910" i="2"/>
  <c r="I1203" i="2"/>
  <c r="M1139" i="2"/>
  <c r="I526" i="2"/>
  <c r="M81" i="2"/>
  <c r="M679" i="2"/>
  <c r="M27" i="2"/>
  <c r="I632" i="2"/>
  <c r="I896" i="2"/>
  <c r="I705" i="2"/>
  <c r="M19" i="2"/>
  <c r="I617" i="2"/>
  <c r="M569" i="2"/>
  <c r="I481" i="2"/>
  <c r="I608" i="2"/>
  <c r="M1058" i="2"/>
  <c r="I543" i="2"/>
  <c r="I91" i="2"/>
  <c r="I983" i="2"/>
  <c r="I559" i="2"/>
  <c r="M841" i="2"/>
  <c r="M1067" i="2"/>
  <c r="M473" i="2"/>
  <c r="I350" i="2"/>
  <c r="I697" i="2"/>
  <c r="M648" i="2"/>
  <c r="I326" i="2"/>
  <c r="I1213" i="2"/>
  <c r="I985" i="2"/>
  <c r="I626" i="2"/>
  <c r="I618" i="2"/>
  <c r="M1066" i="2"/>
  <c r="M17" i="2"/>
  <c r="I1090" i="2"/>
  <c r="I545" i="2"/>
  <c r="M75" i="2"/>
  <c r="I872" i="2"/>
  <c r="M778" i="2"/>
  <c r="M325" i="2"/>
  <c r="I514" i="2"/>
  <c r="I1087" i="2"/>
  <c r="I485" i="2"/>
  <c r="M284" i="2"/>
  <c r="M1114" i="2"/>
  <c r="I547" i="2"/>
  <c r="M483" i="2"/>
  <c r="I840" i="2"/>
  <c r="I373" i="2"/>
  <c r="I1074" i="2"/>
  <c r="M926" i="2"/>
  <c r="M99" i="2"/>
  <c r="I349" i="2"/>
  <c r="I1098" i="2"/>
  <c r="I620" i="2"/>
  <c r="M851" i="2"/>
  <c r="M832" i="2"/>
  <c r="M341" i="2"/>
  <c r="I333" i="2"/>
  <c r="M484" i="2"/>
  <c r="I321" i="2"/>
  <c r="M746" i="2"/>
  <c r="M724" i="2"/>
  <c r="M647" i="2"/>
  <c r="I860" i="2"/>
  <c r="I837" i="2"/>
  <c r="I255" i="2"/>
  <c r="M1103" i="2"/>
  <c r="I995" i="2"/>
  <c r="M442" i="2"/>
  <c r="I836" i="2"/>
  <c r="M270" i="2"/>
  <c r="I1136" i="2"/>
  <c r="I1079" i="2"/>
  <c r="I594" i="2"/>
  <c r="I844" i="2"/>
  <c r="M69" i="2"/>
  <c r="I329" i="2"/>
  <c r="M536" i="2"/>
  <c r="M843" i="2"/>
  <c r="M425" i="2"/>
  <c r="M96" i="2"/>
  <c r="I59" i="2"/>
  <c r="J824" i="2"/>
  <c r="I824" i="2" s="1"/>
  <c r="I822" i="2"/>
  <c r="M1117" i="2"/>
  <c r="I977" i="2"/>
  <c r="I852" i="2"/>
  <c r="M1111" i="2"/>
  <c r="M507" i="2"/>
  <c r="M700" i="2"/>
  <c r="I207" i="2"/>
  <c r="I354" i="2"/>
  <c r="M715" i="2"/>
  <c r="M245" i="2"/>
  <c r="I338" i="2"/>
  <c r="I297" i="2"/>
  <c r="I1158" i="2"/>
  <c r="M1110" i="2"/>
  <c r="M1078" i="2"/>
  <c r="I1030" i="2"/>
  <c r="M612" i="2"/>
  <c r="I604" i="2"/>
  <c r="I553" i="2"/>
  <c r="M539" i="2"/>
  <c r="M530" i="2"/>
  <c r="M523" i="2"/>
  <c r="I912" i="2"/>
  <c r="I905" i="2"/>
  <c r="M465" i="2"/>
  <c r="M448" i="2"/>
  <c r="I417" i="2"/>
  <c r="M773" i="2"/>
  <c r="M751" i="2"/>
  <c r="I378" i="2"/>
  <c r="M659" i="2"/>
  <c r="M650" i="2"/>
  <c r="M1102" i="2"/>
  <c r="M402" i="2"/>
  <c r="I222" i="2"/>
  <c r="M915" i="2"/>
  <c r="M457" i="2"/>
  <c r="M410" i="2"/>
  <c r="I74" i="2"/>
  <c r="I229" i="2"/>
  <c r="M684" i="2"/>
  <c r="M288" i="2"/>
  <c r="I353" i="2"/>
  <c r="I286" i="2"/>
  <c r="I1183" i="2"/>
  <c r="M1126" i="2"/>
  <c r="M1062" i="2"/>
  <c r="I625" i="2"/>
  <c r="M603" i="2"/>
  <c r="M580" i="2"/>
  <c r="I562" i="2"/>
  <c r="I552" i="2"/>
  <c r="M929" i="2"/>
  <c r="M522" i="2"/>
  <c r="M468" i="2"/>
  <c r="I829" i="2"/>
  <c r="M418" i="2"/>
  <c r="I399" i="2"/>
  <c r="M749" i="2"/>
  <c r="M742" i="2"/>
  <c r="M362" i="2"/>
  <c r="M337" i="2"/>
  <c r="M330" i="2"/>
  <c r="M322" i="2"/>
  <c r="I305" i="2"/>
  <c r="I658" i="2"/>
  <c r="M1143" i="2"/>
  <c r="I1107" i="2"/>
  <c r="I1059" i="2"/>
  <c r="M633" i="2"/>
  <c r="I1028" i="2"/>
  <c r="M1010" i="2"/>
  <c r="M1002" i="2"/>
  <c r="I899" i="2"/>
  <c r="M885" i="2"/>
  <c r="M467" i="2"/>
  <c r="M845" i="2"/>
  <c r="I828" i="2"/>
  <c r="M131" i="2"/>
  <c r="M115" i="2"/>
  <c r="M108" i="2"/>
  <c r="I361" i="2"/>
  <c r="M717" i="2"/>
  <c r="M346" i="2"/>
  <c r="I313" i="2"/>
  <c r="M666" i="2"/>
  <c r="I657" i="2"/>
  <c r="M1134" i="2"/>
  <c r="M555" i="2"/>
  <c r="I433" i="2"/>
  <c r="J741" i="2"/>
  <c r="M741" i="2" s="1"/>
  <c r="J740" i="2"/>
  <c r="I740" i="2" s="1"/>
  <c r="I1199" i="2"/>
  <c r="I1159" i="2"/>
  <c r="I531" i="2"/>
  <c r="I499" i="2"/>
  <c r="M868" i="2"/>
  <c r="M449" i="2"/>
  <c r="M441" i="2"/>
  <c r="I835" i="2"/>
  <c r="I1215" i="2"/>
  <c r="I1175" i="2"/>
  <c r="M1125" i="2"/>
  <c r="M1086" i="2"/>
  <c r="I588" i="2"/>
  <c r="I538" i="2"/>
  <c r="I475" i="2"/>
  <c r="I827" i="2"/>
  <c r="I360" i="2"/>
  <c r="I701" i="2"/>
  <c r="I1184" i="2"/>
  <c r="I1127" i="2"/>
  <c r="M1115" i="2"/>
  <c r="M1105" i="2"/>
  <c r="I624" i="2"/>
  <c r="M616" i="2"/>
  <c r="I579" i="2"/>
  <c r="I573" i="2"/>
  <c r="I958" i="2"/>
  <c r="I540" i="2"/>
  <c r="M510" i="2"/>
  <c r="M906" i="2"/>
  <c r="M446" i="2"/>
  <c r="I413" i="2"/>
  <c r="M770" i="2"/>
  <c r="I381" i="2"/>
  <c r="M377" i="2"/>
  <c r="M298" i="2"/>
  <c r="M151" i="2"/>
  <c r="J739" i="2"/>
  <c r="J738" i="2"/>
  <c r="I738" i="2" s="1"/>
  <c r="M601" i="2"/>
  <c r="M544" i="2"/>
  <c r="M920" i="2"/>
  <c r="M904" i="2"/>
  <c r="M251" i="2"/>
  <c r="M227" i="2"/>
  <c r="M1051" i="2"/>
  <c r="M593" i="2"/>
  <c r="M576" i="2"/>
  <c r="M463" i="2"/>
  <c r="M833" i="2"/>
  <c r="M398" i="2"/>
  <c r="M374" i="2"/>
  <c r="M722" i="2"/>
  <c r="M235" i="2"/>
  <c r="I1171" i="2"/>
  <c r="I1131" i="2"/>
  <c r="M1123" i="2"/>
  <c r="M1099" i="2"/>
  <c r="M1075" i="2"/>
  <c r="I619" i="2"/>
  <c r="M609" i="2"/>
  <c r="M998" i="2"/>
  <c r="I952" i="2"/>
  <c r="M944" i="2"/>
  <c r="I932" i="2"/>
  <c r="I506" i="2"/>
  <c r="M490" i="2"/>
  <c r="I856" i="2"/>
  <c r="I431" i="2"/>
  <c r="I397" i="2"/>
  <c r="I385" i="2"/>
  <c r="M721" i="2"/>
  <c r="M241" i="2"/>
  <c r="I702" i="2"/>
  <c r="M689" i="2"/>
  <c r="M221" i="2"/>
  <c r="I301" i="2"/>
  <c r="M143" i="2"/>
  <c r="I1195" i="2"/>
  <c r="M1122" i="2"/>
  <c r="M1042" i="2"/>
  <c r="M991" i="2"/>
  <c r="M976" i="2"/>
  <c r="M511" i="2"/>
  <c r="M489" i="2"/>
  <c r="M474" i="2"/>
  <c r="M825" i="2"/>
  <c r="M342" i="2"/>
  <c r="M202" i="2"/>
  <c r="M1130" i="2"/>
  <c r="I1083" i="2"/>
  <c r="I1194" i="2"/>
  <c r="I1163" i="2"/>
  <c r="M1140" i="2"/>
  <c r="M1119" i="2"/>
  <c r="I1055" i="2"/>
  <c r="M1003" i="2"/>
  <c r="M986" i="2"/>
  <c r="I554" i="2"/>
  <c r="I938" i="2"/>
  <c r="M918" i="2"/>
  <c r="M878" i="2"/>
  <c r="I422" i="2"/>
  <c r="M414" i="2"/>
  <c r="M772" i="2"/>
  <c r="M736" i="2"/>
  <c r="I237" i="2"/>
  <c r="M323" i="2"/>
  <c r="I11" i="2"/>
  <c r="M804" i="2"/>
  <c r="I758" i="2"/>
  <c r="M758" i="2"/>
  <c r="I1121" i="2"/>
  <c r="M1121" i="2"/>
  <c r="I970" i="2"/>
  <c r="I168" i="2"/>
  <c r="I1216" i="2"/>
  <c r="I1189" i="2"/>
  <c r="I1144" i="2"/>
  <c r="I1120" i="2"/>
  <c r="I1053" i="2"/>
  <c r="M1012" i="2"/>
  <c r="M988" i="2"/>
  <c r="M575" i="2"/>
  <c r="M537" i="2"/>
  <c r="M491" i="2"/>
  <c r="M416" i="2"/>
  <c r="M776" i="2"/>
  <c r="M406" i="2"/>
  <c r="M756" i="2"/>
  <c r="M734" i="2"/>
  <c r="I638" i="2"/>
  <c r="I629" i="2"/>
  <c r="M591" i="2"/>
  <c r="M978" i="2"/>
  <c r="I969" i="2"/>
  <c r="M561" i="2"/>
  <c r="M942" i="2"/>
  <c r="I518" i="2"/>
  <c r="I460" i="2"/>
  <c r="I456" i="2"/>
  <c r="M849" i="2"/>
  <c r="M784" i="2"/>
  <c r="I390" i="2"/>
  <c r="M748" i="2"/>
  <c r="I272" i="2"/>
  <c r="I347" i="2"/>
  <c r="I694" i="2"/>
  <c r="I220" i="2"/>
  <c r="M215" i="2"/>
  <c r="I673" i="2"/>
  <c r="M649" i="2"/>
  <c r="I1116" i="2"/>
  <c r="M1085" i="2"/>
  <c r="I614" i="2"/>
  <c r="M752" i="2"/>
  <c r="M382" i="2"/>
  <c r="M367" i="2"/>
  <c r="M726" i="2"/>
  <c r="M714" i="2"/>
  <c r="I711" i="2"/>
  <c r="M331" i="2"/>
  <c r="M219" i="2"/>
  <c r="M306" i="2"/>
  <c r="I203" i="2"/>
  <c r="I295" i="2"/>
  <c r="M182" i="2"/>
  <c r="M1061" i="2"/>
  <c r="I445" i="2"/>
  <c r="M1036" i="2"/>
  <c r="M1000" i="2"/>
  <c r="M586" i="2"/>
  <c r="M570" i="2"/>
  <c r="M565" i="2"/>
  <c r="I558" i="2"/>
  <c r="M521" i="2"/>
  <c r="M502" i="2"/>
  <c r="M907" i="2"/>
  <c r="I480" i="2"/>
  <c r="M869" i="2"/>
  <c r="M464" i="2"/>
  <c r="M429" i="2"/>
  <c r="M1045" i="2"/>
  <c r="M1024" i="2"/>
  <c r="M613" i="2"/>
  <c r="M1004" i="2"/>
  <c r="M996" i="2"/>
  <c r="M992" i="2"/>
  <c r="M557" i="2"/>
  <c r="I550" i="2"/>
  <c r="M934" i="2"/>
  <c r="M529" i="2"/>
  <c r="M509" i="2"/>
  <c r="I513" i="2"/>
  <c r="M452" i="2"/>
  <c r="M444" i="2"/>
  <c r="M838" i="2"/>
  <c r="M432" i="2"/>
  <c r="M424" i="2"/>
  <c r="M783" i="2"/>
  <c r="M775" i="2"/>
  <c r="M730" i="2"/>
  <c r="M710" i="2"/>
  <c r="M695" i="2"/>
  <c r="I311" i="2"/>
  <c r="M665" i="2"/>
  <c r="M199" i="2"/>
  <c r="M196" i="2"/>
  <c r="I1173" i="2"/>
  <c r="I1157" i="2"/>
  <c r="M1077" i="2"/>
  <c r="I599" i="2"/>
  <c r="I954" i="2"/>
  <c r="M505" i="2"/>
  <c r="M846" i="2"/>
  <c r="M768" i="2"/>
  <c r="I97" i="2"/>
  <c r="I706" i="2"/>
  <c r="I339" i="2"/>
  <c r="M653" i="2"/>
  <c r="M963" i="2"/>
  <c r="I1112" i="2"/>
  <c r="M487" i="2"/>
  <c r="M336" i="2"/>
  <c r="I231" i="2"/>
  <c r="I228" i="2"/>
  <c r="I678" i="2"/>
  <c r="I195" i="2"/>
  <c r="M144" i="2"/>
  <c r="I60" i="2"/>
  <c r="M117" i="2"/>
  <c r="I37" i="2"/>
  <c r="I76" i="2"/>
  <c r="M130" i="2"/>
  <c r="I49" i="2"/>
  <c r="M47" i="2"/>
  <c r="M34" i="2"/>
  <c r="M98" i="2"/>
  <c r="M33" i="2"/>
  <c r="M106" i="2"/>
  <c r="I122" i="2"/>
  <c r="M104" i="2"/>
  <c r="I70" i="2"/>
  <c r="I32" i="2"/>
  <c r="M116" i="2"/>
  <c r="M1206" i="2"/>
  <c r="I1206" i="2"/>
  <c r="M1150" i="2"/>
  <c r="I1150" i="2"/>
  <c r="I1141" i="2"/>
  <c r="M1141" i="2"/>
  <c r="M1084" i="2"/>
  <c r="I1084" i="2"/>
  <c r="I1138" i="2"/>
  <c r="M1138" i="2"/>
  <c r="M1209" i="2"/>
  <c r="I1209" i="2"/>
  <c r="I583" i="2"/>
  <c r="M583" i="2"/>
  <c r="M266" i="2"/>
  <c r="I266" i="2"/>
  <c r="I258" i="2"/>
  <c r="M261" i="2"/>
  <c r="M273" i="2"/>
  <c r="I1034" i="2"/>
  <c r="M1034" i="2"/>
  <c r="I43" i="2"/>
  <c r="M43" i="2"/>
  <c r="M257" i="2"/>
  <c r="I257" i="2"/>
  <c r="M1214" i="2"/>
  <c r="I1214" i="2"/>
  <c r="M1207" i="2"/>
  <c r="I1207" i="2"/>
  <c r="M1192" i="2"/>
  <c r="I1192" i="2"/>
  <c r="M1168" i="2"/>
  <c r="I1168" i="2"/>
  <c r="I708" i="2"/>
  <c r="M708" i="2"/>
  <c r="I366" i="2"/>
  <c r="M366" i="2"/>
  <c r="I343" i="2"/>
  <c r="M343" i="2"/>
  <c r="I335" i="2"/>
  <c r="M335" i="2"/>
  <c r="I304" i="2"/>
  <c r="M304" i="2"/>
  <c r="M296" i="2"/>
  <c r="I296" i="2"/>
  <c r="I1160" i="2"/>
  <c r="I1109" i="2"/>
  <c r="M1088" i="2"/>
  <c r="M873" i="2"/>
  <c r="M716" i="2"/>
  <c r="M327" i="2"/>
  <c r="I584" i="2"/>
  <c r="M319" i="2"/>
  <c r="M129" i="2"/>
  <c r="I129" i="2"/>
  <c r="I121" i="2"/>
  <c r="M121" i="2"/>
  <c r="I136" i="2"/>
  <c r="M136" i="2"/>
  <c r="M1182" i="2"/>
  <c r="I1182" i="2"/>
  <c r="I762" i="2"/>
  <c r="M762" i="2"/>
  <c r="I668" i="2"/>
  <c r="M668" i="2"/>
  <c r="I534" i="2"/>
  <c r="M534" i="2"/>
  <c r="I482" i="2"/>
  <c r="M482" i="2"/>
  <c r="I408" i="2"/>
  <c r="M408" i="2"/>
  <c r="I394" i="2"/>
  <c r="M394" i="2"/>
  <c r="M386" i="2"/>
  <c r="I386" i="2"/>
  <c r="M371" i="2"/>
  <c r="I371" i="2"/>
  <c r="I984" i="2"/>
  <c r="I577" i="2"/>
  <c r="I924" i="2"/>
  <c r="I469" i="2"/>
  <c r="M466" i="2"/>
  <c r="M388" i="2"/>
  <c r="I239" i="2"/>
  <c r="M239" i="2"/>
  <c r="I201" i="2"/>
  <c r="M201" i="2"/>
  <c r="I1071" i="2"/>
  <c r="M1071" i="2"/>
  <c r="I808" i="2"/>
  <c r="M808" i="2"/>
  <c r="I777" i="2"/>
  <c r="M777" i="2"/>
  <c r="I674" i="2"/>
  <c r="M674" i="2"/>
  <c r="M652" i="2"/>
  <c r="I652" i="2"/>
  <c r="M393" i="2"/>
  <c r="I393" i="2"/>
  <c r="I348" i="2"/>
  <c r="M348" i="2"/>
  <c r="I174" i="2"/>
  <c r="M174" i="2"/>
  <c r="M623" i="2"/>
  <c r="I1008" i="2"/>
  <c r="M600" i="2"/>
  <c r="M971" i="2"/>
  <c r="I850" i="2"/>
  <c r="M780" i="2"/>
  <c r="I645" i="2"/>
  <c r="I1092" i="2"/>
  <c r="M1092" i="2"/>
  <c r="I982" i="2"/>
  <c r="M982" i="2"/>
  <c r="M967" i="2"/>
  <c r="I967" i="2"/>
  <c r="I870" i="2"/>
  <c r="M870" i="2"/>
  <c r="I704" i="2"/>
  <c r="M704" i="2"/>
  <c r="M680" i="2"/>
  <c r="I680" i="2"/>
  <c r="I596" i="2"/>
  <c r="M596" i="2"/>
  <c r="M472" i="2"/>
  <c r="I472" i="2"/>
  <c r="I1165" i="2"/>
  <c r="I1151" i="2"/>
  <c r="I1093" i="2"/>
  <c r="I1040" i="2"/>
  <c r="I1026" i="2"/>
  <c r="M611" i="2"/>
  <c r="M566" i="2"/>
  <c r="I930" i="2"/>
  <c r="M858" i="2"/>
  <c r="M842" i="2"/>
  <c r="M769" i="2"/>
  <c r="M401" i="2"/>
  <c r="M355" i="2"/>
  <c r="M312" i="2"/>
  <c r="I644" i="2"/>
  <c r="M719" i="2"/>
  <c r="I719" i="2"/>
  <c r="M1124" i="2"/>
  <c r="M1091" i="2"/>
  <c r="I637" i="2"/>
  <c r="M592" i="2"/>
  <c r="M979" i="2"/>
  <c r="M953" i="2"/>
  <c r="M895" i="2"/>
  <c r="M458" i="2"/>
  <c r="M246" i="2"/>
  <c r="I693" i="2"/>
  <c r="I217" i="2"/>
  <c r="M291" i="2"/>
  <c r="M93" i="2"/>
  <c r="I93" i="2"/>
  <c r="I83" i="2"/>
  <c r="M83" i="2"/>
  <c r="I1135" i="2"/>
  <c r="M1135" i="2"/>
  <c r="I743" i="2"/>
  <c r="M743" i="2"/>
  <c r="I672" i="2"/>
  <c r="M672" i="2"/>
  <c r="M641" i="2"/>
  <c r="I641" i="2"/>
  <c r="I571" i="2"/>
  <c r="M571" i="2"/>
  <c r="I412" i="2"/>
  <c r="M412" i="2"/>
  <c r="I405" i="2"/>
  <c r="M405" i="2"/>
  <c r="I290" i="2"/>
  <c r="M290" i="2"/>
  <c r="I267" i="2"/>
  <c r="M267" i="2"/>
  <c r="I744" i="2"/>
  <c r="M744" i="2"/>
  <c r="M508" i="2"/>
  <c r="I508" i="2"/>
  <c r="M479" i="2"/>
  <c r="I479" i="2"/>
  <c r="I133" i="2"/>
  <c r="M133" i="2"/>
  <c r="I101" i="2"/>
  <c r="M101" i="2"/>
  <c r="I53" i="2"/>
  <c r="M53" i="2"/>
  <c r="M259" i="2"/>
  <c r="I259" i="2"/>
  <c r="M1170" i="2"/>
  <c r="I1170" i="2"/>
  <c r="I1200" i="2"/>
  <c r="I1178" i="2"/>
  <c r="M1056" i="2"/>
  <c r="I636" i="2"/>
  <c r="I631" i="2"/>
  <c r="M1020" i="2"/>
  <c r="M1006" i="2"/>
  <c r="I960" i="2"/>
  <c r="I546" i="2"/>
  <c r="I943" i="2"/>
  <c r="M516" i="2"/>
  <c r="M500" i="2"/>
  <c r="M476" i="2"/>
  <c r="M450" i="2"/>
  <c r="I423" i="2"/>
  <c r="M735" i="2"/>
  <c r="M690" i="2"/>
  <c r="I208" i="2"/>
  <c r="M145" i="2"/>
  <c r="I180" i="2"/>
  <c r="I132" i="2"/>
  <c r="M132" i="2"/>
  <c r="M92" i="2"/>
  <c r="I92" i="2"/>
  <c r="I242" i="2"/>
  <c r="M242" i="2"/>
  <c r="I197" i="2"/>
  <c r="M197" i="2"/>
  <c r="I781" i="2"/>
  <c r="M781" i="2"/>
  <c r="I750" i="2"/>
  <c r="M750" i="2"/>
  <c r="I686" i="2"/>
  <c r="M686" i="2"/>
  <c r="I427" i="2"/>
  <c r="M427" i="2"/>
  <c r="I328" i="2"/>
  <c r="M328" i="2"/>
  <c r="M281" i="2"/>
  <c r="I281" i="2"/>
  <c r="I1108" i="2"/>
  <c r="M1108" i="2"/>
  <c r="I865" i="2"/>
  <c r="M865" i="2"/>
  <c r="I372" i="2"/>
  <c r="M372" i="2"/>
  <c r="M324" i="2"/>
  <c r="M310" i="2"/>
  <c r="J567" i="2"/>
  <c r="M567" i="2" s="1"/>
  <c r="M1190" i="2"/>
  <c r="M332" i="2"/>
  <c r="I127" i="2"/>
  <c r="M127" i="2"/>
  <c r="M103" i="2"/>
  <c r="I103" i="2"/>
  <c r="M176" i="2"/>
  <c r="I176" i="2"/>
  <c r="I1142" i="2"/>
  <c r="M1142" i="2"/>
  <c r="M1137" i="2"/>
  <c r="I1137" i="2"/>
  <c r="I699" i="2"/>
  <c r="M699" i="2"/>
  <c r="M299" i="2"/>
  <c r="I299" i="2"/>
  <c r="I148" i="2"/>
  <c r="M148" i="2"/>
  <c r="M198" i="2"/>
  <c r="I198" i="2"/>
  <c r="I190" i="2"/>
  <c r="M190" i="2"/>
  <c r="M184" i="2"/>
  <c r="I184" i="2"/>
  <c r="M177" i="2"/>
  <c r="I177" i="2"/>
  <c r="M1205" i="2"/>
  <c r="I1205" i="2"/>
  <c r="M1065" i="2"/>
  <c r="I1065" i="2"/>
  <c r="I766" i="2"/>
  <c r="M766" i="2"/>
  <c r="I654" i="2"/>
  <c r="M654" i="2"/>
  <c r="I46" i="2"/>
  <c r="M46" i="2"/>
  <c r="M1167" i="2"/>
  <c r="I1167" i="2"/>
  <c r="M883" i="2"/>
  <c r="I883" i="2"/>
  <c r="I866" i="2"/>
  <c r="M866" i="2"/>
  <c r="I352" i="2"/>
  <c r="M352" i="2"/>
  <c r="M962" i="2"/>
  <c r="I223" i="2"/>
  <c r="M223" i="2"/>
  <c r="I210" i="2"/>
  <c r="M210" i="2"/>
  <c r="I994" i="2"/>
  <c r="M994" i="2"/>
  <c r="I857" i="2"/>
  <c r="M857" i="2"/>
  <c r="M834" i="2"/>
  <c r="I834" i="2"/>
  <c r="M630" i="2"/>
  <c r="I630" i="2"/>
  <c r="I486" i="2"/>
  <c r="M486" i="2"/>
  <c r="M461" i="2"/>
  <c r="I461" i="2"/>
  <c r="I438" i="2"/>
  <c r="M438" i="2"/>
  <c r="M430" i="2"/>
  <c r="I430" i="2"/>
  <c r="I407" i="2"/>
  <c r="M407" i="2"/>
  <c r="M400" i="2"/>
  <c r="I400" i="2"/>
  <c r="M160" i="2"/>
  <c r="I160" i="2"/>
  <c r="M1046" i="2"/>
  <c r="I1046" i="2"/>
  <c r="M651" i="2"/>
  <c r="I651" i="2"/>
  <c r="I643" i="2"/>
  <c r="M643" i="2"/>
  <c r="I303" i="2"/>
  <c r="M303" i="2"/>
  <c r="I21" i="2"/>
  <c r="M21" i="2"/>
  <c r="M13" i="2"/>
  <c r="I13" i="2"/>
  <c r="I152" i="2"/>
  <c r="M152" i="2"/>
  <c r="I250" i="2"/>
  <c r="M250" i="2"/>
  <c r="M1193" i="2"/>
  <c r="I1193" i="2"/>
  <c r="M1152" i="2"/>
  <c r="I1152" i="2"/>
  <c r="I1132" i="2"/>
  <c r="M1132" i="2"/>
  <c r="I687" i="2"/>
  <c r="M687" i="2"/>
  <c r="M520" i="2"/>
  <c r="I520" i="2"/>
  <c r="I391" i="2"/>
  <c r="M391" i="2"/>
  <c r="M1050" i="2"/>
  <c r="I691" i="2"/>
  <c r="I1060" i="2"/>
  <c r="M1060" i="2"/>
  <c r="M1052" i="2"/>
  <c r="I1052" i="2"/>
  <c r="I964" i="2"/>
  <c r="M964" i="2"/>
  <c r="M879" i="2"/>
  <c r="I879" i="2"/>
  <c r="I755" i="2"/>
  <c r="M755" i="2"/>
  <c r="I747" i="2"/>
  <c r="M747" i="2"/>
  <c r="M656" i="2"/>
  <c r="I656" i="2"/>
  <c r="M527" i="2"/>
  <c r="I527" i="2"/>
  <c r="M271" i="2"/>
  <c r="I271" i="2"/>
  <c r="I234" i="2"/>
  <c r="M234" i="2"/>
  <c r="M1191" i="2"/>
  <c r="I1191" i="2"/>
  <c r="M886" i="2"/>
  <c r="I886" i="2"/>
  <c r="I761" i="2"/>
  <c r="M761" i="2"/>
  <c r="M685" i="2"/>
  <c r="I685" i="2"/>
  <c r="I677" i="2"/>
  <c r="M677" i="2"/>
  <c r="I671" i="2"/>
  <c r="M671" i="2"/>
  <c r="M663" i="2"/>
  <c r="I663" i="2"/>
  <c r="I595" i="2"/>
  <c r="M595" i="2"/>
  <c r="M587" i="2"/>
  <c r="I587" i="2"/>
  <c r="I549" i="2"/>
  <c r="M549" i="2"/>
  <c r="M503" i="2"/>
  <c r="I503" i="2"/>
  <c r="I1094" i="2"/>
  <c r="I1068" i="2"/>
  <c r="I607" i="2"/>
  <c r="I974" i="2"/>
  <c r="I955" i="2"/>
  <c r="I512" i="2"/>
  <c r="M760" i="2"/>
  <c r="I365" i="2"/>
  <c r="M94" i="2"/>
  <c r="M357" i="2"/>
  <c r="I718" i="2"/>
  <c r="I670" i="2"/>
  <c r="M790" i="2"/>
  <c r="I1220" i="2"/>
  <c r="M737" i="2"/>
  <c r="M725" i="2"/>
  <c r="M345" i="2"/>
  <c r="I63" i="2"/>
  <c r="I655" i="2"/>
  <c r="M110" i="2"/>
  <c r="M84" i="2"/>
  <c r="M754" i="2"/>
  <c r="I48" i="2"/>
  <c r="M615" i="2"/>
  <c r="M947" i="2"/>
  <c r="M533" i="2"/>
  <c r="M519" i="2"/>
  <c r="M498" i="2"/>
  <c r="M848" i="2"/>
  <c r="M421" i="2"/>
  <c r="M392" i="2"/>
  <c r="M387" i="2"/>
  <c r="M317" i="2"/>
  <c r="M1016" i="2"/>
  <c r="M1118" i="2"/>
  <c r="I903" i="2"/>
  <c r="M826" i="2"/>
  <c r="I428" i="2"/>
  <c r="M428" i="2"/>
  <c r="M435" i="2"/>
  <c r="I435" i="2"/>
  <c r="I1073" i="2"/>
  <c r="M1073" i="2"/>
  <c r="I916" i="2"/>
  <c r="M916" i="2"/>
  <c r="I440" i="2"/>
  <c r="M440" i="2"/>
  <c r="I515" i="2"/>
  <c r="M515" i="2"/>
  <c r="I923" i="2"/>
  <c r="M923" i="2"/>
  <c r="I560" i="2"/>
  <c r="M560" i="2"/>
  <c r="I602" i="2"/>
  <c r="M602" i="2"/>
  <c r="I535" i="2"/>
  <c r="M535" i="2"/>
  <c r="I16" i="2"/>
  <c r="M16" i="2"/>
  <c r="I911" i="2"/>
  <c r="M911" i="2"/>
  <c r="J85" i="2"/>
  <c r="J86" i="2"/>
  <c r="M225" i="2"/>
  <c r="I225" i="2"/>
  <c r="M639" i="2"/>
  <c r="I639" i="2"/>
  <c r="I1133" i="2"/>
  <c r="M1133" i="2"/>
  <c r="I542" i="2"/>
  <c r="I830" i="2"/>
  <c r="M120" i="2"/>
  <c r="M1106" i="2"/>
  <c r="M635" i="2"/>
  <c r="M900" i="2"/>
  <c r="I862" i="2"/>
  <c r="M439" i="2"/>
  <c r="M753" i="2"/>
  <c r="I363" i="2"/>
  <c r="M344" i="2"/>
  <c r="M213" i="2"/>
  <c r="I669" i="2"/>
  <c r="M156" i="2"/>
  <c r="I1149" i="2"/>
  <c r="M1089" i="2"/>
  <c r="M975" i="2"/>
  <c r="M564" i="2"/>
  <c r="I928" i="2"/>
  <c r="M634" i="2"/>
  <c r="M1032" i="2"/>
  <c r="I1064" i="2"/>
  <c r="M384" i="2"/>
  <c r="M368" i="2"/>
  <c r="I78" i="2"/>
  <c r="M65" i="2"/>
  <c r="I308" i="2"/>
  <c r="I757" i="2"/>
  <c r="M757" i="2"/>
  <c r="I968" i="2"/>
  <c r="M112" i="2"/>
  <c r="I696" i="2"/>
  <c r="I462" i="2"/>
  <c r="M1101" i="2"/>
  <c r="I572" i="2"/>
  <c r="I541" i="2"/>
  <c r="M861" i="2"/>
  <c r="M1069" i="2"/>
  <c r="M627" i="2"/>
  <c r="M621" i="2"/>
  <c r="I987" i="2"/>
  <c r="M528" i="2"/>
  <c r="I894" i="2"/>
  <c r="I455" i="2"/>
  <c r="M126" i="2"/>
  <c r="I236" i="2"/>
  <c r="M236" i="2"/>
  <c r="I767" i="2"/>
  <c r="M767" i="2"/>
  <c r="I733" i="2"/>
  <c r="M733" i="2"/>
  <c r="M798" i="2"/>
  <c r="I798" i="2"/>
  <c r="M356" i="2"/>
  <c r="M23" i="2"/>
  <c r="I640" i="2"/>
  <c r="M640" i="2"/>
  <c r="M351" i="2"/>
  <c r="I434" i="2"/>
  <c r="M1038" i="2"/>
  <c r="I981" i="2"/>
  <c r="M548" i="2"/>
  <c r="I922" i="2"/>
  <c r="M901" i="2"/>
  <c r="M853" i="2"/>
  <c r="M80" i="2"/>
  <c r="M64" i="2"/>
  <c r="M226" i="2"/>
  <c r="I661" i="2"/>
  <c r="M660" i="2"/>
  <c r="M188" i="2"/>
  <c r="M1100" i="2"/>
  <c r="M1095" i="2"/>
  <c r="M585" i="2"/>
  <c r="M578" i="2"/>
  <c r="M563" i="2"/>
  <c r="M935" i="2"/>
  <c r="M867" i="2"/>
  <c r="M831" i="2"/>
  <c r="M765" i="2"/>
  <c r="M383" i="2"/>
  <c r="M688" i="2"/>
  <c r="M218" i="2"/>
  <c r="I36" i="2"/>
  <c r="M29" i="2"/>
  <c r="M15" i="2"/>
  <c r="M376" i="2"/>
  <c r="I1166" i="2"/>
  <c r="M854" i="2"/>
  <c r="I1154" i="2"/>
  <c r="M779" i="2"/>
  <c r="M764" i="2"/>
  <c r="M111" i="2"/>
  <c r="I214" i="2"/>
  <c r="M22" i="2"/>
  <c r="M1218" i="2"/>
  <c r="M1181" i="2"/>
  <c r="M492" i="2"/>
  <c r="I492" i="2"/>
  <c r="I113" i="2"/>
  <c r="M113" i="2"/>
  <c r="M119" i="2"/>
  <c r="I119" i="2"/>
  <c r="M8" i="2"/>
  <c r="I8" i="2"/>
  <c r="I124" i="2"/>
  <c r="M124" i="2"/>
  <c r="I139" i="2"/>
  <c r="M139" i="2"/>
  <c r="M244" i="2"/>
  <c r="I244" i="2"/>
  <c r="I206" i="2"/>
  <c r="M206" i="2"/>
  <c r="I683" i="2"/>
  <c r="M683" i="2"/>
  <c r="I628" i="2"/>
  <c r="M628" i="2"/>
  <c r="I1219" i="2"/>
  <c r="M1219" i="2"/>
  <c r="I568" i="2"/>
  <c r="M568" i="2"/>
  <c r="M9" i="2"/>
  <c r="I9" i="2"/>
  <c r="I161" i="2"/>
  <c r="M161" i="2"/>
  <c r="M249" i="2"/>
  <c r="I249" i="2"/>
  <c r="I243" i="2"/>
  <c r="M243" i="2"/>
  <c r="I230" i="2"/>
  <c r="M230" i="2"/>
  <c r="M224" i="2"/>
  <c r="I224" i="2"/>
  <c r="I212" i="2"/>
  <c r="M212" i="2"/>
  <c r="I192" i="2"/>
  <c r="M192" i="2"/>
  <c r="I727" i="2"/>
  <c r="M727" i="2"/>
  <c r="I415" i="2"/>
  <c r="M415" i="2"/>
  <c r="I370" i="2"/>
  <c r="M370" i="2"/>
  <c r="M364" i="2"/>
  <c r="I364" i="2"/>
  <c r="M358" i="2"/>
  <c r="I358" i="2"/>
  <c r="I320" i="2"/>
  <c r="M320" i="2"/>
  <c r="I300" i="2"/>
  <c r="M300" i="2"/>
  <c r="I293" i="2"/>
  <c r="M293" i="2"/>
  <c r="I280" i="2"/>
  <c r="M280" i="2"/>
  <c r="I1198" i="2"/>
  <c r="I1174" i="2"/>
  <c r="M956" i="2"/>
  <c r="I713" i="2"/>
  <c r="M167" i="2"/>
  <c r="M163" i="2"/>
  <c r="I165" i="2"/>
  <c r="M165" i="2"/>
  <c r="I147" i="2"/>
  <c r="M147" i="2"/>
  <c r="I274" i="2"/>
  <c r="M274" i="2"/>
  <c r="I254" i="2"/>
  <c r="M254" i="2"/>
  <c r="I999" i="2"/>
  <c r="M999" i="2"/>
  <c r="M774" i="2"/>
  <c r="I774" i="2"/>
  <c r="M79" i="2"/>
  <c r="I79" i="2"/>
  <c r="I55" i="2"/>
  <c r="M55" i="2"/>
  <c r="I171" i="2"/>
  <c r="M171" i="2"/>
  <c r="I268" i="2"/>
  <c r="M268" i="2"/>
  <c r="I256" i="2"/>
  <c r="M256" i="2"/>
  <c r="M676" i="2"/>
  <c r="I676" i="2"/>
  <c r="I610" i="2"/>
  <c r="M610" i="2"/>
  <c r="I504" i="2"/>
  <c r="M504" i="2"/>
  <c r="I294" i="2"/>
  <c r="M294" i="2"/>
  <c r="I287" i="2"/>
  <c r="M287" i="2"/>
  <c r="M898" i="2"/>
  <c r="I157" i="2"/>
  <c r="I1185" i="2"/>
  <c r="I1153" i="2"/>
  <c r="M622" i="2"/>
  <c r="M951" i="2"/>
  <c r="I675" i="2"/>
  <c r="I38" i="2"/>
  <c r="I52" i="2"/>
  <c r="M52" i="2"/>
  <c r="I169" i="2"/>
  <c r="M169" i="2"/>
  <c r="I137" i="2"/>
  <c r="M137" i="2"/>
  <c r="I763" i="2"/>
  <c r="M763" i="2"/>
  <c r="I155" i="2"/>
  <c r="M155" i="2"/>
  <c r="I921" i="2"/>
  <c r="M44" i="2"/>
  <c r="I44" i="2"/>
  <c r="I880" i="2"/>
  <c r="M880" i="2"/>
  <c r="I114" i="2"/>
  <c r="M114" i="2"/>
  <c r="M102" i="2"/>
  <c r="I102" i="2"/>
  <c r="J89" i="2"/>
  <c r="J88" i="2"/>
  <c r="I68" i="2"/>
  <c r="M68" i="2"/>
  <c r="I62" i="2"/>
  <c r="M62" i="2"/>
  <c r="I31" i="2"/>
  <c r="M31" i="2"/>
  <c r="M18" i="2"/>
  <c r="I18" i="2"/>
  <c r="I12" i="2"/>
  <c r="M12" i="2"/>
  <c r="I149" i="2"/>
  <c r="M149" i="2"/>
  <c r="M1146" i="2"/>
  <c r="I1146" i="2"/>
  <c r="I1129" i="2"/>
  <c r="M1129" i="2"/>
  <c r="I1113" i="2"/>
  <c r="M1113" i="2"/>
  <c r="I1097" i="2"/>
  <c r="M1097" i="2"/>
  <c r="I1081" i="2"/>
  <c r="M1081" i="2"/>
  <c r="I1076" i="2"/>
  <c r="M1076" i="2"/>
  <c r="I1044" i="2"/>
  <c r="M1044" i="2"/>
  <c r="I1001" i="2"/>
  <c r="M1001" i="2"/>
  <c r="I972" i="2"/>
  <c r="M972" i="2"/>
  <c r="I966" i="2"/>
  <c r="M966" i="2"/>
  <c r="I937" i="2"/>
  <c r="M937" i="2"/>
  <c r="I919" i="2"/>
  <c r="M919" i="2"/>
  <c r="I914" i="2"/>
  <c r="M914" i="2"/>
  <c r="I908" i="2"/>
  <c r="M908" i="2"/>
  <c r="M20" i="2"/>
  <c r="I20" i="2"/>
  <c r="M173" i="2"/>
  <c r="I173" i="2"/>
  <c r="I141" i="2"/>
  <c r="M141" i="2"/>
  <c r="M1210" i="2"/>
  <c r="I1210" i="2"/>
  <c r="I997" i="2"/>
  <c r="M997" i="2"/>
  <c r="I946" i="2"/>
  <c r="M946" i="2"/>
  <c r="I939" i="2"/>
  <c r="M939" i="2"/>
  <c r="M887" i="2"/>
  <c r="M50" i="2"/>
  <c r="I50" i="2"/>
  <c r="I159" i="2"/>
  <c r="M159" i="2"/>
  <c r="I980" i="2"/>
  <c r="M980" i="2"/>
  <c r="I961" i="2"/>
  <c r="M961" i="2"/>
  <c r="M950" i="2"/>
  <c r="I950" i="2"/>
  <c r="I897" i="2"/>
  <c r="M897" i="2"/>
  <c r="I871" i="2"/>
  <c r="M871" i="2"/>
  <c r="I1202" i="2"/>
  <c r="M262" i="2"/>
  <c r="M707" i="2"/>
  <c r="M26" i="2"/>
  <c r="I279" i="2"/>
  <c r="I125" i="2"/>
  <c r="M125" i="2"/>
  <c r="I95" i="2"/>
  <c r="M95" i="2"/>
  <c r="I87" i="2"/>
  <c r="M87" i="2"/>
  <c r="M30" i="2"/>
  <c r="I30" i="2"/>
  <c r="I153" i="2"/>
  <c r="M153" i="2"/>
  <c r="I276" i="2"/>
  <c r="M276" i="2"/>
  <c r="I238" i="2"/>
  <c r="M238" i="2"/>
  <c r="M1208" i="2"/>
  <c r="I1208" i="2"/>
  <c r="M1197" i="2"/>
  <c r="I1197" i="2"/>
  <c r="I1070" i="2"/>
  <c r="M1070" i="2"/>
  <c r="I1054" i="2"/>
  <c r="M1054" i="2"/>
  <c r="I1048" i="2"/>
  <c r="M1048" i="2"/>
  <c r="I1022" i="2"/>
  <c r="M1022" i="2"/>
  <c r="M369" i="2"/>
  <c r="I66" i="2"/>
  <c r="M66" i="2"/>
  <c r="I211" i="2"/>
  <c r="M211" i="2"/>
  <c r="M447" i="2"/>
  <c r="M662" i="2"/>
  <c r="J10" i="2"/>
  <c r="I216" i="2"/>
  <c r="M216" i="2"/>
  <c r="I100" i="2"/>
  <c r="M100" i="2"/>
  <c r="I42" i="2"/>
  <c r="M42" i="2"/>
  <c r="M471" i="2"/>
  <c r="M453" i="2"/>
  <c r="M732" i="2"/>
  <c r="M260" i="2"/>
  <c r="M720" i="2"/>
  <c r="M782" i="2"/>
  <c r="I82" i="2"/>
  <c r="M712" i="2"/>
  <c r="M58" i="2"/>
  <c r="I667" i="2"/>
  <c r="I71" i="2"/>
  <c r="M71" i="2"/>
  <c r="I28" i="2"/>
  <c r="M28" i="2"/>
  <c r="M642" i="2"/>
  <c r="I642" i="2"/>
  <c r="M477" i="2"/>
  <c r="M454" i="2"/>
  <c r="I194" i="2"/>
  <c r="M194" i="2"/>
  <c r="I233" i="2"/>
  <c r="M233" i="2"/>
  <c r="I109" i="2"/>
  <c r="M109" i="2"/>
  <c r="I1176" i="2"/>
  <c r="I936" i="2"/>
  <c r="I913" i="2"/>
  <c r="M105" i="2"/>
  <c r="M54" i="2"/>
  <c r="M209" i="2"/>
  <c r="M186" i="2"/>
  <c r="I269" i="2"/>
  <c r="I14" i="2"/>
  <c r="M14" i="2"/>
  <c r="I232" i="2"/>
  <c r="M232" i="2"/>
  <c r="I178" i="2"/>
  <c r="M178" i="2"/>
  <c r="J1017" i="2"/>
  <c r="J1018" i="2"/>
  <c r="M787" i="2"/>
  <c r="I787" i="2"/>
  <c r="M795" i="2"/>
  <c r="I795" i="2"/>
  <c r="M801" i="2"/>
  <c r="I801" i="2"/>
  <c r="I807" i="2"/>
  <c r="J799" i="2"/>
  <c r="I181" i="2"/>
  <c r="M181" i="2"/>
  <c r="I1027" i="2"/>
  <c r="M1027" i="2"/>
  <c r="I709" i="2"/>
  <c r="M709" i="2"/>
  <c r="M315" i="2"/>
  <c r="I315" i="2"/>
  <c r="M302" i="2"/>
  <c r="I302" i="2"/>
  <c r="I289" i="2"/>
  <c r="M289" i="2"/>
  <c r="I791" i="2"/>
  <c r="M791" i="2"/>
  <c r="I796" i="2"/>
  <c r="M796" i="2"/>
  <c r="I590" i="2"/>
  <c r="M309" i="2"/>
  <c r="I185" i="2"/>
  <c r="M185" i="2"/>
  <c r="M1196" i="2"/>
  <c r="I1196" i="2"/>
  <c r="I1031" i="2"/>
  <c r="M1031" i="2"/>
  <c r="I1009" i="2"/>
  <c r="M1009" i="2"/>
  <c r="I864" i="2"/>
  <c r="M864" i="2"/>
  <c r="I859" i="2"/>
  <c r="M859" i="2"/>
  <c r="I759" i="2"/>
  <c r="M759" i="2"/>
  <c r="M189" i="2"/>
  <c r="I189" i="2"/>
  <c r="M1188" i="2"/>
  <c r="I1188" i="2"/>
  <c r="M1180" i="2"/>
  <c r="I1180" i="2"/>
  <c r="I1049" i="2"/>
  <c r="M1049" i="2"/>
  <c r="I1035" i="2"/>
  <c r="M1035" i="2"/>
  <c r="I1013" i="2"/>
  <c r="M1013" i="2"/>
  <c r="I728" i="2"/>
  <c r="M728" i="2"/>
  <c r="M1041" i="2"/>
  <c r="I134" i="2"/>
  <c r="M134" i="2"/>
  <c r="I123" i="2"/>
  <c r="M123" i="2"/>
  <c r="I118" i="2"/>
  <c r="M118" i="2"/>
  <c r="I107" i="2"/>
  <c r="M107" i="2"/>
  <c r="I73" i="2"/>
  <c r="M73" i="2"/>
  <c r="I57" i="2"/>
  <c r="M57" i="2"/>
  <c r="M41" i="2"/>
  <c r="I41" i="2"/>
  <c r="M25" i="2"/>
  <c r="I25" i="2"/>
  <c r="I264" i="2"/>
  <c r="M264" i="2"/>
  <c r="I248" i="2"/>
  <c r="M248" i="2"/>
  <c r="I200" i="2"/>
  <c r="M200" i="2"/>
  <c r="M1187" i="2"/>
  <c r="I1187" i="2"/>
  <c r="I1039" i="2"/>
  <c r="M1039" i="2"/>
  <c r="I1021" i="2"/>
  <c r="M1021" i="2"/>
  <c r="I993" i="2"/>
  <c r="M993" i="2"/>
  <c r="I941" i="2"/>
  <c r="M941" i="2"/>
  <c r="I927" i="2"/>
  <c r="M927" i="2"/>
  <c r="I917" i="2"/>
  <c r="M917" i="2"/>
  <c r="I893" i="2"/>
  <c r="M893" i="2"/>
  <c r="I884" i="2"/>
  <c r="M884" i="2"/>
  <c r="I128" i="2"/>
  <c r="M128" i="2"/>
  <c r="I72" i="2"/>
  <c r="M72" i="2"/>
  <c r="I56" i="2"/>
  <c r="M56" i="2"/>
  <c r="I51" i="2"/>
  <c r="M51" i="2"/>
  <c r="I40" i="2"/>
  <c r="M40" i="2"/>
  <c r="I35" i="2"/>
  <c r="M35" i="2"/>
  <c r="M24" i="2"/>
  <c r="I24" i="2"/>
  <c r="I170" i="2"/>
  <c r="M170" i="2"/>
  <c r="I166" i="2"/>
  <c r="M166" i="2"/>
  <c r="I162" i="2"/>
  <c r="M162" i="2"/>
  <c r="I158" i="2"/>
  <c r="M158" i="2"/>
  <c r="I154" i="2"/>
  <c r="M154" i="2"/>
  <c r="I150" i="2"/>
  <c r="M150" i="2"/>
  <c r="I146" i="2"/>
  <c r="M146" i="2"/>
  <c r="M142" i="2"/>
  <c r="I142" i="2"/>
  <c r="M138" i="2"/>
  <c r="I138" i="2"/>
  <c r="I275" i="2"/>
  <c r="M275" i="2"/>
  <c r="I253" i="2"/>
  <c r="M253" i="2"/>
  <c r="I205" i="2"/>
  <c r="M205" i="2"/>
  <c r="M179" i="2"/>
  <c r="I179" i="2"/>
  <c r="I1043" i="2"/>
  <c r="M1043" i="2"/>
  <c r="I1025" i="2"/>
  <c r="M1025" i="2"/>
  <c r="I1007" i="2"/>
  <c r="M1007" i="2"/>
  <c r="I945" i="2"/>
  <c r="M945" i="2"/>
  <c r="I931" i="2"/>
  <c r="M931" i="2"/>
  <c r="I183" i="2"/>
  <c r="M183" i="2"/>
  <c r="M1164" i="2"/>
  <c r="I1164" i="2"/>
  <c r="I1047" i="2"/>
  <c r="M1047" i="2"/>
  <c r="I1029" i="2"/>
  <c r="M1029" i="2"/>
  <c r="I1011" i="2"/>
  <c r="M1011" i="2"/>
  <c r="I187" i="2"/>
  <c r="M187" i="2"/>
  <c r="M1212" i="2"/>
  <c r="I1212" i="2"/>
  <c r="M1156" i="2"/>
  <c r="I1156" i="2"/>
  <c r="M1148" i="2"/>
  <c r="I1148" i="2"/>
  <c r="I1063" i="2"/>
  <c r="M1063" i="2"/>
  <c r="I1033" i="2"/>
  <c r="M1033" i="2"/>
  <c r="I1019" i="2"/>
  <c r="M1019" i="2"/>
  <c r="I191" i="2"/>
  <c r="M191" i="2"/>
  <c r="M1155" i="2"/>
  <c r="I1155" i="2"/>
  <c r="I1037" i="2"/>
  <c r="M1037" i="2"/>
  <c r="I1023" i="2"/>
  <c r="M1023" i="2"/>
  <c r="I877" i="2"/>
  <c r="M877" i="2"/>
  <c r="I1014" i="2"/>
  <c r="M1014" i="2"/>
  <c r="M797" i="2"/>
  <c r="I797" i="2"/>
  <c r="M193" i="2"/>
  <c r="I193" i="2"/>
  <c r="M959" i="2"/>
  <c r="M949" i="2"/>
  <c r="M437" i="2"/>
  <c r="M263" i="2"/>
  <c r="M77" i="2"/>
  <c r="M698" i="2"/>
  <c r="M61" i="2"/>
  <c r="M692" i="2"/>
  <c r="M45" i="2"/>
  <c r="M314" i="2"/>
  <c r="M1217" i="2"/>
  <c r="M409" i="2"/>
  <c r="I1204" i="2"/>
  <c r="I1172" i="2"/>
  <c r="M973" i="2"/>
  <c r="M902" i="2"/>
  <c r="M426" i="2"/>
  <c r="M745" i="2"/>
  <c r="M375" i="2"/>
  <c r="M359" i="2"/>
  <c r="M90" i="2"/>
  <c r="M282" i="2"/>
  <c r="M681" i="2"/>
  <c r="J682" i="2"/>
  <c r="I1211" i="2"/>
  <c r="I1179" i="2"/>
  <c r="I1147" i="2"/>
  <c r="M252" i="2"/>
  <c r="M247" i="2"/>
  <c r="M204" i="2"/>
  <c r="M731" i="2"/>
  <c r="M723" i="2"/>
  <c r="I1015" i="2"/>
  <c r="M1015" i="2"/>
  <c r="M802" i="2"/>
  <c r="I802" i="2"/>
  <c r="I788" i="2"/>
  <c r="M788" i="2"/>
  <c r="I793" i="2"/>
  <c r="M793" i="2"/>
  <c r="I803" i="2"/>
  <c r="M803" i="2"/>
  <c r="I789" i="2"/>
  <c r="M789" i="2"/>
  <c r="M794" i="2"/>
  <c r="I794" i="2"/>
  <c r="M800" i="2"/>
  <c r="I800" i="2"/>
  <c r="I805" i="2"/>
  <c r="M805" i="2"/>
  <c r="I786" i="2"/>
  <c r="M786" i="2"/>
  <c r="J785" i="2"/>
  <c r="M792" i="2"/>
  <c r="M806" i="2"/>
  <c r="M876" i="2" l="1"/>
  <c r="M892" i="2"/>
  <c r="M824" i="2"/>
  <c r="I741" i="2"/>
  <c r="I739" i="2"/>
  <c r="M739" i="2"/>
  <c r="I567" i="2"/>
  <c r="I86" i="2"/>
  <c r="M86" i="2"/>
  <c r="I85" i="2"/>
  <c r="M85" i="2"/>
  <c r="I799" i="2"/>
  <c r="M799" i="2"/>
  <c r="M1017" i="2"/>
  <c r="I1017" i="2"/>
  <c r="I1018" i="2"/>
  <c r="M1018" i="2"/>
  <c r="I88" i="2"/>
  <c r="M88" i="2"/>
  <c r="I89" i="2"/>
  <c r="M89" i="2"/>
  <c r="I10" i="2"/>
  <c r="M10" i="2"/>
  <c r="I682" i="2"/>
  <c r="M682" i="2"/>
  <c r="I785" i="2"/>
  <c r="M785" i="2"/>
</calcChain>
</file>

<file path=xl/metadata.xml><?xml version="1.0" encoding="utf-8"?>
<metadata xmlns="http://schemas.openxmlformats.org/spreadsheetml/2006/main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5">
    <bk>
      <extLst>
        <ext xmlns:xlrd="http://schemas.microsoft.com/office/spreadsheetml/2017/richdata" uri="{3e2802c4-a4d2-4d8b-9148-e3be6c30e623}">
          <xlrd:rvb i="0"/>
        </ext>
      </extLst>
    </bk>
    <bk>
      <extLst>
        <ext xmlns:xlrd="http://schemas.microsoft.com/office/spreadsheetml/2017/richdata" uri="{3e2802c4-a4d2-4d8b-9148-e3be6c30e623}">
          <xlrd:rvb i="1"/>
        </ext>
      </extLst>
    </bk>
    <bk>
      <extLst>
        <ext xmlns:xlrd="http://schemas.microsoft.com/office/spreadsheetml/2017/richdata" uri="{3e2802c4-a4d2-4d8b-9148-e3be6c30e623}">
          <xlrd:rvb i="2"/>
        </ext>
      </extLst>
    </bk>
    <bk>
      <extLst>
        <ext xmlns:xlrd="http://schemas.microsoft.com/office/spreadsheetml/2017/richdata" uri="{3e2802c4-a4d2-4d8b-9148-e3be6c30e623}">
          <xlrd:rvb i="3"/>
        </ext>
      </extLst>
    </bk>
    <bk>
      <extLst>
        <ext xmlns:xlrd="http://schemas.microsoft.com/office/spreadsheetml/2017/richdata" uri="{3e2802c4-a4d2-4d8b-9148-e3be6c30e623}">
          <xlrd:rvb i="4"/>
        </ext>
      </extLst>
    </bk>
  </futureMetadata>
  <valueMetadata count="5">
    <bk>
      <rc t="1" v="0"/>
    </bk>
    <bk>
      <rc t="1" v="1"/>
    </bk>
    <bk>
      <rc t="1" v="2"/>
    </bk>
    <bk>
      <rc t="1" v="3"/>
    </bk>
    <bk>
      <rc t="1" v="4"/>
    </bk>
  </valueMetadata>
</metadata>
</file>

<file path=xl/sharedStrings.xml><?xml version="1.0" encoding="utf-8"?>
<sst xmlns="http://schemas.openxmlformats.org/spreadsheetml/2006/main" count="7280" uniqueCount="4011">
  <si>
    <t>E-mail</t>
  </si>
  <si>
    <t>CELO Polska sp. z o.o.</t>
  </si>
  <si>
    <t>ul. Poprzeczna 50, 95-050 Konstantynów Łódzki</t>
  </si>
  <si>
    <t>celofixings.pl</t>
  </si>
  <si>
    <t>Small Things Matter</t>
  </si>
  <si>
    <t>Nazwa firmy</t>
  </si>
  <si>
    <t>WYCENA CELO</t>
  </si>
  <si>
    <t>Adres siedziby</t>
  </si>
  <si>
    <t>Adres korespondencyjny</t>
  </si>
  <si>
    <t>Motto</t>
  </si>
  <si>
    <t>Strona internetowa</t>
  </si>
  <si>
    <t>Telefon</t>
  </si>
  <si>
    <t>KOD PRODUKTU</t>
  </si>
  <si>
    <t>NAZWA PRODUKTU</t>
  </si>
  <si>
    <t>CENA KATALOG NETTO ZA JEDNOSTKĘ MIARY (SZTUKĘ)</t>
  </si>
  <si>
    <t>ILOŚĆ</t>
  </si>
  <si>
    <t>CENA</t>
  </si>
  <si>
    <t>CENA PO RABACIE 100 SZTUK</t>
  </si>
  <si>
    <t>RABAT %</t>
  </si>
  <si>
    <t>OPAKOWANIE</t>
  </si>
  <si>
    <t>CENA ZA OPAKOWANIE PO RABACIE</t>
  </si>
  <si>
    <t>EAN1</t>
  </si>
  <si>
    <t>EAN2</t>
  </si>
  <si>
    <t>PKWIU</t>
  </si>
  <si>
    <t>KOD CELNY</t>
  </si>
  <si>
    <t>937TG</t>
  </si>
  <si>
    <t>WKRĘT TG 4,8X32 DLA KOŁKA FX-MSD-MZK</t>
  </si>
  <si>
    <t>25.94.11.0</t>
  </si>
  <si>
    <t>940TG</t>
  </si>
  <si>
    <t>WKRĘT TG 5,5X32 DLA KOŁKA FX-MSD-MZK</t>
  </si>
  <si>
    <t>945TG</t>
  </si>
  <si>
    <t>WKRĘT TG 5,5X45 DLA KOŁKA FX-MSD-MZK</t>
  </si>
  <si>
    <t>9B630TF</t>
  </si>
  <si>
    <t>WKRĘT Z GWINTEM M6 6X30MM DLA KOŁKA FX-MSD-MZK</t>
  </si>
  <si>
    <t>8421814523899</t>
  </si>
  <si>
    <t>8421814523905</t>
  </si>
  <si>
    <t>9B644TF</t>
  </si>
  <si>
    <t>WKRĘT Z GWINTEM M6 6X44MM DLA KOŁKA FX-MSD-MZK</t>
  </si>
  <si>
    <t>8421814523912</t>
  </si>
  <si>
    <t>8421814523929</t>
  </si>
  <si>
    <t>9635TRBP</t>
  </si>
  <si>
    <t>WKRĘT TRBP 6X35MM M6 DO DREWNA ORAZ DO KOŁKA FX-MSD-MZK</t>
  </si>
  <si>
    <t>8421814430722</t>
  </si>
  <si>
    <t>8421814441247</t>
  </si>
  <si>
    <t>9845TRBP</t>
  </si>
  <si>
    <t>WKRĘT TRBP 8X45MM M8 DO DREWNA ORAZ DO KOŁKA FX-MSD-MZK</t>
  </si>
  <si>
    <t>8421814430739</t>
  </si>
  <si>
    <t>8421814441254</t>
  </si>
  <si>
    <t xml:space="preserve">9B860MSD </t>
  </si>
  <si>
    <t xml:space="preserve">TULEJA/KOŁEK METALOWY 8X60MM MSD </t>
  </si>
  <si>
    <t>4001990536155</t>
  </si>
  <si>
    <t>4250438906672</t>
  </si>
  <si>
    <t>25.99.29.0</t>
  </si>
  <si>
    <t>9B838MSD</t>
  </si>
  <si>
    <t xml:space="preserve">TULEJA/KOŁEK METALOWY 8X38MM MSD </t>
  </si>
  <si>
    <t>4001990536100</t>
  </si>
  <si>
    <t>4250438906665</t>
  </si>
  <si>
    <t xml:space="preserve">9B632MSD </t>
  </si>
  <si>
    <t xml:space="preserve">TULEJA/KOŁEK METALOWY 6X32MM MSD </t>
  </si>
  <si>
    <t>4001990536056</t>
  </si>
  <si>
    <t>4250438906658</t>
  </si>
  <si>
    <t>9645BAP</t>
  </si>
  <si>
    <t xml:space="preserve">KOTWA BAP 6X45 </t>
  </si>
  <si>
    <t>73181900</t>
  </si>
  <si>
    <t>937GKDZPZ50</t>
  </si>
  <si>
    <t>ŚLIMAK DO KARTON-GIPS 37mm Z WKRĘTEM 4,5X40MM</t>
  </si>
  <si>
    <t>9845DA</t>
  </si>
  <si>
    <t xml:space="preserve">KOTWA TULEJOWA Z OCZKIEM 8X45MM </t>
  </si>
  <si>
    <t>73170080</t>
  </si>
  <si>
    <t>9845DG</t>
  </si>
  <si>
    <t xml:space="preserve">KOTWA TULEJOWA Z HAKIEM 8X45MM </t>
  </si>
  <si>
    <t>96F</t>
  </si>
  <si>
    <t>UCHWYT POJEDYŃCZY DF 6MM</t>
  </si>
  <si>
    <t>8421814013345</t>
  </si>
  <si>
    <t>8421814477635</t>
  </si>
  <si>
    <t>25.11.23.0</t>
  </si>
  <si>
    <t>73269098</t>
  </si>
  <si>
    <t>97F</t>
  </si>
  <si>
    <t>UCHWYT POJEDYŃCZY DF 7MM</t>
  </si>
  <si>
    <t>8421814559355</t>
  </si>
  <si>
    <t>8421814559362</t>
  </si>
  <si>
    <t>98F</t>
  </si>
  <si>
    <t>UCHWYT POJEDYŃCZY F 8MM</t>
  </si>
  <si>
    <t>8421814013352</t>
  </si>
  <si>
    <t>8421814446884</t>
  </si>
  <si>
    <t>910F</t>
  </si>
  <si>
    <t>UCHWYT POJEDYŃCZY F 10MM</t>
  </si>
  <si>
    <t>8421814013369</t>
  </si>
  <si>
    <t>8421814442596</t>
  </si>
  <si>
    <t>912F</t>
  </si>
  <si>
    <t xml:space="preserve">UCHWYT POJEDYŃCZY F 12MM </t>
  </si>
  <si>
    <t>8421814013376</t>
  </si>
  <si>
    <t>8421814442978</t>
  </si>
  <si>
    <t>914F</t>
  </si>
  <si>
    <t xml:space="preserve">UCHWYT POJEDYŃCZY F 14MM </t>
  </si>
  <si>
    <t>8421814013383</t>
  </si>
  <si>
    <t>8421814466523</t>
  </si>
  <si>
    <t>916F</t>
  </si>
  <si>
    <t xml:space="preserve">UCHWYT POJEDYŃCZY F 16MM </t>
  </si>
  <si>
    <t>8421814013390</t>
  </si>
  <si>
    <t>8421814442985</t>
  </si>
  <si>
    <t>918F</t>
  </si>
  <si>
    <t xml:space="preserve">UCHWYT POJEDYŃCZY F 18MM </t>
  </si>
  <si>
    <t>8421814013406</t>
  </si>
  <si>
    <t>8421814468695</t>
  </si>
  <si>
    <t>920F</t>
  </si>
  <si>
    <t xml:space="preserve">UCHWYT POJEDYŃCZY F 20MM </t>
  </si>
  <si>
    <t>8421814013413</t>
  </si>
  <si>
    <t>8421814442992</t>
  </si>
  <si>
    <t>922F</t>
  </si>
  <si>
    <t xml:space="preserve">UCHWYT POJEDYŃCZY F 22MM </t>
  </si>
  <si>
    <t>8421814013420</t>
  </si>
  <si>
    <t>8421814469852</t>
  </si>
  <si>
    <t>925F</t>
  </si>
  <si>
    <t xml:space="preserve">UCHWYT POJEDYŃCZY F 25MM </t>
  </si>
  <si>
    <t>8421814101783</t>
  </si>
  <si>
    <t>8421814443005</t>
  </si>
  <si>
    <t>926F</t>
  </si>
  <si>
    <t xml:space="preserve">UCHWYT POJEDYŃCZY F 26MM </t>
  </si>
  <si>
    <t>8421814013444</t>
  </si>
  <si>
    <t>8421814468404</t>
  </si>
  <si>
    <t>928F</t>
  </si>
  <si>
    <t xml:space="preserve">UCHWYT POJEDYŃCZY F 28MM </t>
  </si>
  <si>
    <t>8421814013451</t>
  </si>
  <si>
    <t>8421814464772</t>
  </si>
  <si>
    <t>932F</t>
  </si>
  <si>
    <t>UCHWYT POJEDYŃCZY F 32MM</t>
  </si>
  <si>
    <t>8421814013475</t>
  </si>
  <si>
    <t>8421814469555</t>
  </si>
  <si>
    <t>940F</t>
  </si>
  <si>
    <t>UCHWYT POJEDYŃCZY F 40MM</t>
  </si>
  <si>
    <t>8421814102551</t>
  </si>
  <si>
    <t>8421814443012</t>
  </si>
  <si>
    <t>96DF</t>
  </si>
  <si>
    <t>UCHWYT PODWÓJNY DF 6MM</t>
  </si>
  <si>
    <t>8421814527569</t>
  </si>
  <si>
    <t>8421814527576</t>
  </si>
  <si>
    <t xml:space="preserve">97DF </t>
  </si>
  <si>
    <t>UCHWYT PODWÓJNY DF 7MM</t>
  </si>
  <si>
    <t>8421814559379</t>
  </si>
  <si>
    <t>8421814559386</t>
  </si>
  <si>
    <t>98DF</t>
  </si>
  <si>
    <t>UCHWYT PODWÓJNY DF 8MM</t>
  </si>
  <si>
    <t>8421814527583</t>
  </si>
  <si>
    <t>8421814527590</t>
  </si>
  <si>
    <t>912DF</t>
  </si>
  <si>
    <t>UCHWYT PODWÓJNY DF 12MM</t>
  </si>
  <si>
    <t>8421814527620</t>
  </si>
  <si>
    <t>8421814527637</t>
  </si>
  <si>
    <t>910DF</t>
  </si>
  <si>
    <t>UCHWYT PODWÓJNY DF 10MM</t>
  </si>
  <si>
    <t>8421814527606</t>
  </si>
  <si>
    <t>8421814527613</t>
  </si>
  <si>
    <t>916U</t>
  </si>
  <si>
    <t xml:space="preserve">Uchwyt zamknięty U 16mm </t>
  </si>
  <si>
    <t>920U</t>
  </si>
  <si>
    <t xml:space="preserve">Uchwyt zamknięty U 20mm </t>
  </si>
  <si>
    <t>8421814013864</t>
  </si>
  <si>
    <t>8421814443036</t>
  </si>
  <si>
    <t>922U</t>
  </si>
  <si>
    <t xml:space="preserve">Uchwyt zamknięty U 22mm </t>
  </si>
  <si>
    <t>925U</t>
  </si>
  <si>
    <t xml:space="preserve">Uchwyt zamknięty U 25mm </t>
  </si>
  <si>
    <t>8421814013888</t>
  </si>
  <si>
    <t>8421814443043</t>
  </si>
  <si>
    <t>928U</t>
  </si>
  <si>
    <t xml:space="preserve">Uchwyt zamknięty U 28mm </t>
  </si>
  <si>
    <t>8421814013895</t>
  </si>
  <si>
    <t>8421814469647</t>
  </si>
  <si>
    <t>932U</t>
  </si>
  <si>
    <t xml:space="preserve">Uchwyt zamknięty U 32mm </t>
  </si>
  <si>
    <t>8421814102568</t>
  </si>
  <si>
    <t>8421814468190</t>
  </si>
  <si>
    <t>940U</t>
  </si>
  <si>
    <t xml:space="preserve">Uchwyt zamknięty U 40mm </t>
  </si>
  <si>
    <t>8421814102575</t>
  </si>
  <si>
    <t>8421814443050</t>
  </si>
  <si>
    <t xml:space="preserve">Uchwyt zamknięty U 50mm </t>
  </si>
  <si>
    <t>8421814104029</t>
  </si>
  <si>
    <t>8421814443067</t>
  </si>
  <si>
    <t>963U</t>
  </si>
  <si>
    <t xml:space="preserve">Uchwyt zamknięty U 63mm </t>
  </si>
  <si>
    <t>8421814102582</t>
  </si>
  <si>
    <t>8421814474344</t>
  </si>
  <si>
    <t>94055CH</t>
  </si>
  <si>
    <t>OBEJMA KABLOWA CH MAŁA 63X40MM</t>
  </si>
  <si>
    <t>8421814542487</t>
  </si>
  <si>
    <t xml:space="preserve">95580CH </t>
  </si>
  <si>
    <t>OBEJMA KABLOWA CH DUŻA 85X55MM</t>
  </si>
  <si>
    <t>8421814542500</t>
  </si>
  <si>
    <t>9115AN</t>
  </si>
  <si>
    <t xml:space="preserve">UCHWYT  MULTIWYMIAROWY ABRANYL AN 15-16MM BIAŁY </t>
  </si>
  <si>
    <t>8421814010573</t>
  </si>
  <si>
    <t>8421814520133</t>
  </si>
  <si>
    <t>22.23.19.0</t>
  </si>
  <si>
    <t>39259080</t>
  </si>
  <si>
    <t>9118AN</t>
  </si>
  <si>
    <t>UCHWYT  MULTIWYMIAROWY ABRANYL AN 18-20MM BIAŁY</t>
  </si>
  <si>
    <t>8421814010580</t>
  </si>
  <si>
    <t>8421814520140</t>
  </si>
  <si>
    <t>9122AN</t>
  </si>
  <si>
    <t>UCHWYT  MULTIWYMIAROWY ABRANYL AN 22-25MM BIAŁY</t>
  </si>
  <si>
    <t>8421814395007</t>
  </si>
  <si>
    <t>8421814520157</t>
  </si>
  <si>
    <t>9126AN</t>
  </si>
  <si>
    <t>UCHWYT  MULTIWYMIAROWY ABRANYL AN 26-28MM BIAŁY</t>
  </si>
  <si>
    <t>8421814395014</t>
  </si>
  <si>
    <t>8421814520232</t>
  </si>
  <si>
    <t>9415AN</t>
  </si>
  <si>
    <t>UCHWYT  MULTIWYMIAROWY ABRANYL AN 15-16MM CZARNY</t>
  </si>
  <si>
    <t>9418AN</t>
  </si>
  <si>
    <t>UCHWYT  MULTIWYMIAROWY ABRANYL AN 18-20MM CZARNY</t>
  </si>
  <si>
    <t>9422AN</t>
  </si>
  <si>
    <t>UCHWYT  MULTIWYMIAROWY ABRANYL AN 22-25MM CZARNY</t>
  </si>
  <si>
    <t>8421814394956</t>
  </si>
  <si>
    <t>8421814520393</t>
  </si>
  <si>
    <t>9426AN</t>
  </si>
  <si>
    <t>UCHWYT  MULTIWYMIAROWY ABRANYL AN 26-28MM CZARNY</t>
  </si>
  <si>
    <t>912AN</t>
  </si>
  <si>
    <t>UCHWYT  MULTIWYMIAROWY ABRANYL AN 12MM SZARY</t>
  </si>
  <si>
    <t>8421814010351</t>
  </si>
  <si>
    <t>8421814520201</t>
  </si>
  <si>
    <t>915AN</t>
  </si>
  <si>
    <t>UCHWYT  MULTIWYMIAROWY ABRANYL AN 15-16MM SZARY</t>
  </si>
  <si>
    <t>8421814010375</t>
  </si>
  <si>
    <t>8421814520188</t>
  </si>
  <si>
    <t>918AN</t>
  </si>
  <si>
    <t>UCHWYT  MULTIWYMIAROWY ABRANYL AN 18-20MM SZARY</t>
  </si>
  <si>
    <t>8421814010382</t>
  </si>
  <si>
    <t>8421814520263</t>
  </si>
  <si>
    <t>922AN</t>
  </si>
  <si>
    <t>UCHWYT  MULTIWYMIAROWY ABRANYL AN 22-25MM SZARY</t>
  </si>
  <si>
    <t>8421814394901</t>
  </si>
  <si>
    <t>8421814520317</t>
  </si>
  <si>
    <t>926AN</t>
  </si>
  <si>
    <t>UCHWYT  MULTIWYMIAROWY ABRANYL AN 26-28MM SZARY</t>
  </si>
  <si>
    <t>PROMOTPIF</t>
  </si>
  <si>
    <t xml:space="preserve">Pakiet uchwytów podtynkówych 1TPIF (2500sztuk) + 1TPIFD (2500sztuk) + plecak CELO </t>
  </si>
  <si>
    <t>39259010</t>
  </si>
  <si>
    <t>Uchwyt wciskany podtynkowy dla kabli od 3x1,5 do 4x2,5 pojedyńczy - nylon bez halogenu</t>
  </si>
  <si>
    <t xml:space="preserve">Uchwyt wciskany podtynkowy dla kabli od 3x1,5 do 4x2,5 podwójny - nylon bez halogenu </t>
  </si>
  <si>
    <t>913TCB</t>
  </si>
  <si>
    <t>UCHWYT WCISKANY DO KABLI OKRAGŁYCH 3-13MM</t>
  </si>
  <si>
    <t>8421814419871</t>
  </si>
  <si>
    <t>8421814564618</t>
  </si>
  <si>
    <t>928TCB</t>
  </si>
  <si>
    <t>UCHWYT WCISKANY DO KABLI OKRAGŁYCH 8-28MM</t>
  </si>
  <si>
    <t>8421814419888</t>
  </si>
  <si>
    <t>8421814563963</t>
  </si>
  <si>
    <t>96319M6TRB</t>
  </si>
  <si>
    <t>WKRĘT SAMOWIERCĄCY DO STALI/BLACHY TRB Z GWINTEM M6</t>
  </si>
  <si>
    <t>8421814443548</t>
  </si>
  <si>
    <t>8421814443555</t>
  </si>
  <si>
    <t>73181499</t>
  </si>
  <si>
    <t>96320M810TRB</t>
  </si>
  <si>
    <t>WKRĘT SAMOWIERCĄCY DO STALI/BLACHY TRB Z GWINTEM M8x10</t>
  </si>
  <si>
    <t>8421814389464</t>
  </si>
  <si>
    <t>8421814520539</t>
  </si>
  <si>
    <t>96320M815TRB</t>
  </si>
  <si>
    <t>WKRĘT SAMOWIERCĄCY DO STALI/BLACHY TRB Z GWINTEM M8x15</t>
  </si>
  <si>
    <t>8421814389488</t>
  </si>
  <si>
    <t>8421814520546</t>
  </si>
  <si>
    <t>910M6LLTRB</t>
  </si>
  <si>
    <t>Klucz dla wkręta TRB z gwintem M6</t>
  </si>
  <si>
    <t>913M8LLTRB</t>
  </si>
  <si>
    <t xml:space="preserve">913AGRP </t>
  </si>
  <si>
    <t>WKRĘT SAMOWIERCĄCY DO BLACHY/STALI AGRP 4,2X13MM</t>
  </si>
  <si>
    <t>8421814422406</t>
  </si>
  <si>
    <t>8421814521819</t>
  </si>
  <si>
    <t xml:space="preserve">924AGRP </t>
  </si>
  <si>
    <t>WKRĘT SAMOWIERCĄCY DO BLACHY/STALI AGRP 4,8X16MM</t>
  </si>
  <si>
    <t>8421814422413</t>
  </si>
  <si>
    <t>8421814521833</t>
  </si>
  <si>
    <t>935257504N</t>
  </si>
  <si>
    <t>WKRĘT SAMOWIERCĄCY DO BLACHY/STALI AGRP 7504N 3,5X25MM</t>
  </si>
  <si>
    <t>942137504N</t>
  </si>
  <si>
    <t>WKRĘT SAMOWIERCĄCY DO BLACHY/STALI AGRP 7504N 4,2X13MM</t>
  </si>
  <si>
    <t>8425586103068</t>
  </si>
  <si>
    <t>8421814587433</t>
  </si>
  <si>
    <t>942167504N</t>
  </si>
  <si>
    <t>WKRĘT SAMOWIERCĄCY DO BLACHY/STALI AGRP 7504N 4,8X16MM</t>
  </si>
  <si>
    <t>8425586102023</t>
  </si>
  <si>
    <t>8421814583756</t>
  </si>
  <si>
    <t>935167504K</t>
  </si>
  <si>
    <t>WKRĘT SAMOWIERCĄCY DO BLACHY/STALI z łbem sześciokątnym 3,5X16MM</t>
  </si>
  <si>
    <t>8425586107059</t>
  </si>
  <si>
    <t>8421814583541</t>
  </si>
  <si>
    <t>942137504K</t>
  </si>
  <si>
    <t>WKRĘT SAMOWIERCĄCY DO BLACHY/STALI z łbem sześciokątnym 4,2X13MM</t>
  </si>
  <si>
    <t>8425586109459</t>
  </si>
  <si>
    <t>8421814584869</t>
  </si>
  <si>
    <t>942167504K</t>
  </si>
  <si>
    <t>WKRĘT SAMOWIERCĄCY DO BLACHY/STALI z łbem sześciokątnym 4,2x16MM</t>
  </si>
  <si>
    <t>8425586105130</t>
  </si>
  <si>
    <t>8421814583459</t>
  </si>
  <si>
    <t>948167504K</t>
  </si>
  <si>
    <t>WKRĘT SAMOWIERCĄCY DO BLACHY/STALI z łbem sześciokątnym 4,8x16MM</t>
  </si>
  <si>
    <t>948197504K</t>
  </si>
  <si>
    <t>WKRĘT SAMOWIERCĄCY DO BLACHY/STALI z łbem sześciokątnym 4,8x19MM</t>
  </si>
  <si>
    <t>8425586102320</t>
  </si>
  <si>
    <t>8421814585361</t>
  </si>
  <si>
    <t>9ZG560BTSPT</t>
  </si>
  <si>
    <t xml:space="preserve">WKRĘT DO BETONU 5X60MM GNIAZDO TX </t>
  </si>
  <si>
    <t>4250438921453</t>
  </si>
  <si>
    <t>4250438921460</t>
  </si>
  <si>
    <t>9ZG530BTSPT</t>
  </si>
  <si>
    <t xml:space="preserve">WKRĘT DO BETONU 5X30MM GNIAZDO TX </t>
  </si>
  <si>
    <t>4250438921378</t>
  </si>
  <si>
    <t>4250438921385</t>
  </si>
  <si>
    <t>9ZG545BTSPT</t>
  </si>
  <si>
    <t xml:space="preserve">WKRĘT DO BETONU 5X45MM GNIAZDO TX </t>
  </si>
  <si>
    <t>4250438921415</t>
  </si>
  <si>
    <t>4250438921422</t>
  </si>
  <si>
    <t>9ZG545BTSB</t>
  </si>
  <si>
    <t xml:space="preserve">WKRĘT DO BETONU 5X45MM ŁEB SZEŚCIOKĄTNY </t>
  </si>
  <si>
    <t>4250438921392</t>
  </si>
  <si>
    <t>4250438921408</t>
  </si>
  <si>
    <t>9ZG560BTSB</t>
  </si>
  <si>
    <t xml:space="preserve">WKRĘT DO BETONU 5X60MM ŁEB SZEŚCIOKĄTNY </t>
  </si>
  <si>
    <t>4250438921439</t>
  </si>
  <si>
    <t>4250438921446</t>
  </si>
  <si>
    <t>9ZG530BTSB</t>
  </si>
  <si>
    <t xml:space="preserve">WKRĘT DO BETONU 5X30MM ŁEB SZEŚCIOKĄTNY </t>
  </si>
  <si>
    <t>4250438921354</t>
  </si>
  <si>
    <t>4250438921361</t>
  </si>
  <si>
    <t>9635DA</t>
  </si>
  <si>
    <t>KOTWA GWOŹDZIOWA DA 6x60mm</t>
  </si>
  <si>
    <t>4250438917135</t>
  </si>
  <si>
    <t>4250438917142</t>
  </si>
  <si>
    <t>25.94.12.0</t>
  </si>
  <si>
    <t>965DA</t>
  </si>
  <si>
    <t>KOTWA GWOŹDZIOWA DA 6x30mm</t>
  </si>
  <si>
    <t>4250438917111</t>
  </si>
  <si>
    <t>4250438917128</t>
  </si>
  <si>
    <t xml:space="preserve">98100NP         </t>
  </si>
  <si>
    <t>KOŁEK SZYBKIEGO MONTAŻU NP. 8x100MM</t>
  </si>
  <si>
    <t>4001990515136</t>
  </si>
  <si>
    <t>4001990505984</t>
  </si>
  <si>
    <t>73181558</t>
  </si>
  <si>
    <t xml:space="preserve">98100NP100   </t>
  </si>
  <si>
    <t>KOŁEK SZYBKIEGO MONTAŻU NP. 8x100MM opakowanie 100szt</t>
  </si>
  <si>
    <t>4250438914561</t>
  </si>
  <si>
    <t>4250438914639</t>
  </si>
  <si>
    <t xml:space="preserve">98120NP         </t>
  </si>
  <si>
    <t xml:space="preserve">KOŁEK SZYBKIEGO MONTAŻU NP. 8x120MM </t>
  </si>
  <si>
    <t>4001990515150</t>
  </si>
  <si>
    <t>4001990505991</t>
  </si>
  <si>
    <t xml:space="preserve">98120NP100   </t>
  </si>
  <si>
    <t>KOŁEK SZYBKIEGO MONTAŻU NP. 8x120MM opakowanie 100szt</t>
  </si>
  <si>
    <t>4250438914578</t>
  </si>
  <si>
    <t>4250438914646</t>
  </si>
  <si>
    <t xml:space="preserve">98135NP         </t>
  </si>
  <si>
    <t>KOŁEK SZYBKIEGO MONTAŻU NP. 8x135MM</t>
  </si>
  <si>
    <t>4001990515174</t>
  </si>
  <si>
    <t>4001990506004</t>
  </si>
  <si>
    <t xml:space="preserve">9X860NP        </t>
  </si>
  <si>
    <t>KOŁEK SZYBKIEGO MONTAŻU NP. 8x60MM stal nierdzewna A2</t>
  </si>
  <si>
    <t>4001990597323</t>
  </si>
  <si>
    <t>4001990509975</t>
  </si>
  <si>
    <t xml:space="preserve">9860NP           </t>
  </si>
  <si>
    <t>KOŁEK SZYBKIEGO MONTAŻU NP. 8X60MM</t>
  </si>
  <si>
    <t>4001990515099</t>
  </si>
  <si>
    <t>4001990506776</t>
  </si>
  <si>
    <t xml:space="preserve">9860NP100     </t>
  </si>
  <si>
    <t>KOŁEK SZYBKIEGO MONTAŻU NP. 8X60MM opakowanie 100szt</t>
  </si>
  <si>
    <t>4250438914547</t>
  </si>
  <si>
    <t>4250438914615</t>
  </si>
  <si>
    <t xml:space="preserve">9X880NP        </t>
  </si>
  <si>
    <t>KOŁEK SZYBKIEGO MONTAŻU NP. 8x80MM stal nierdzewna A2</t>
  </si>
  <si>
    <t>4001990516706</t>
  </si>
  <si>
    <t>4001990509982</t>
  </si>
  <si>
    <t xml:space="preserve">9880NP           </t>
  </si>
  <si>
    <t xml:space="preserve">KOŁEK SZYBKIEGO MONTAŻU NP. 8X80MM </t>
  </si>
  <si>
    <t>4001990515112</t>
  </si>
  <si>
    <t>4001990505977</t>
  </si>
  <si>
    <t xml:space="preserve">9880NP100     </t>
  </si>
  <si>
    <t>KOŁEK SZYBKIEGO MONTAŻU NP. 8X80MM opakowanie 100szt</t>
  </si>
  <si>
    <t>4250438914554</t>
  </si>
  <si>
    <t>4250438914622</t>
  </si>
  <si>
    <t xml:space="preserve">9535NPC        </t>
  </si>
  <si>
    <t>KOŁEK SZYBKIEGO MONTAŻU NP. 5x35MM koszulka z kołnierzem</t>
  </si>
  <si>
    <t>4250438909468</t>
  </si>
  <si>
    <t>4250438909543</t>
  </si>
  <si>
    <t xml:space="preserve">9550NPC        </t>
  </si>
  <si>
    <t>KOŁEK SZYBKIEGO MONTAŻU NP. 5x50MM koszulka z kołnierzem</t>
  </si>
  <si>
    <t>4250438909475</t>
  </si>
  <si>
    <t>4250438909710</t>
  </si>
  <si>
    <t xml:space="preserve">9635NPC        </t>
  </si>
  <si>
    <t xml:space="preserve">KOŁEK SZYBKIEGO MONTAŻU NP. 6X35MM koszulka z kołnierzem </t>
  </si>
  <si>
    <t>4250438909482</t>
  </si>
  <si>
    <t>4250438909727</t>
  </si>
  <si>
    <t xml:space="preserve">9640NPC        </t>
  </si>
  <si>
    <t>KOŁEK SZYBKIEGO MONTAŻU NP. 6X40MM koszulka z kołnierzem</t>
  </si>
  <si>
    <t>4250438909499</t>
  </si>
  <si>
    <t>4250438909734</t>
  </si>
  <si>
    <t xml:space="preserve">9650NPC        </t>
  </si>
  <si>
    <t>KOŁEK SZYBKIEGO MONTAŻU NP. 6X50MM koszulka z kołnierzem</t>
  </si>
  <si>
    <t>4250438909505</t>
  </si>
  <si>
    <t>4250438909741</t>
  </si>
  <si>
    <t xml:space="preserve">9660NPC        </t>
  </si>
  <si>
    <t>KOŁEK SZYBKIEGO MONTAŻU NP. 6X60MM koszulka z kołnierzem</t>
  </si>
  <si>
    <t>4250438909512</t>
  </si>
  <si>
    <t>4250438909758</t>
  </si>
  <si>
    <t xml:space="preserve">9680NPC        </t>
  </si>
  <si>
    <t>KOŁEK SZYBKIEGO MONTAŻU NP. 6X80MM koszulka z kołnierzem</t>
  </si>
  <si>
    <t>4250438909529</t>
  </si>
  <si>
    <t>4250438909765</t>
  </si>
  <si>
    <t xml:space="preserve">9535NP           </t>
  </si>
  <si>
    <t>KOŁEK SZYBKIEGO MONTAŻU NP. 5x35MM</t>
  </si>
  <si>
    <t>4001990515013</t>
  </si>
  <si>
    <t>4001990506707</t>
  </si>
  <si>
    <t xml:space="preserve">9X535NP        </t>
  </si>
  <si>
    <t>KOŁEK SZYBKIEGO MONTAŻU NP. 5X35MM stal nierdzewna A2</t>
  </si>
  <si>
    <t>4001990597279</t>
  </si>
  <si>
    <t>4001990506813</t>
  </si>
  <si>
    <t xml:space="preserve">9550NP           </t>
  </si>
  <si>
    <t>KOŁEK SZYBKIEGO MONTAŻU NP. 5X50MM</t>
  </si>
  <si>
    <t>4001990515037</t>
  </si>
  <si>
    <t>4001990506721</t>
  </si>
  <si>
    <t xml:space="preserve">9X550NP        </t>
  </si>
  <si>
    <t>KOŁEK SZYBKIEGO MONTAŻU NP. 5x50MM stal nierdzewna A2</t>
  </si>
  <si>
    <t>4001990597286</t>
  </si>
  <si>
    <t>4250438912338</t>
  </si>
  <si>
    <t xml:space="preserve">9635NP           </t>
  </si>
  <si>
    <t>KOŁEK SZYBKIEGO MONTAŻU NP. 6X35MM</t>
  </si>
  <si>
    <t>4001990515044</t>
  </si>
  <si>
    <t>4001990506738</t>
  </si>
  <si>
    <t xml:space="preserve">9640NP           </t>
  </si>
  <si>
    <t>KOŁEK SZYBKIEGO MONTAŻU NP. 6X40MM</t>
  </si>
  <si>
    <t>4001990515051</t>
  </si>
  <si>
    <t>4001990506745</t>
  </si>
  <si>
    <t xml:space="preserve">9640NP300     </t>
  </si>
  <si>
    <t>KOŁEK SZYBKIEGO MONTAŻU NP. 6X40MM opakowanie 300szt</t>
  </si>
  <si>
    <t>4250438914516</t>
  </si>
  <si>
    <t>4250438914585</t>
  </si>
  <si>
    <t xml:space="preserve">9X640NP        </t>
  </si>
  <si>
    <t>KOŁEK SZYBKIEGO MONTAŻU NP. 6X40MM stal nierdzewna A2</t>
  </si>
  <si>
    <t>4001990516300</t>
  </si>
  <si>
    <t>4001990506820</t>
  </si>
  <si>
    <t xml:space="preserve">9650NP           </t>
  </si>
  <si>
    <t>KOŁEK SZYBKIEGO MONTAŻU NP. 6X50MM</t>
  </si>
  <si>
    <t>4001990515020</t>
  </si>
  <si>
    <t>4001990506714</t>
  </si>
  <si>
    <t xml:space="preserve">9660NP           </t>
  </si>
  <si>
    <t>KOŁEK SZYBKIEGO MONTAŻU NP. 6X60MM</t>
  </si>
  <si>
    <t>4001990515075</t>
  </si>
  <si>
    <t>4001990506752</t>
  </si>
  <si>
    <t xml:space="preserve">9660NP250     </t>
  </si>
  <si>
    <t>KOŁEK SZYBKIEGO MONTAŻU NP. 6X60MM opakowanie 250szt</t>
  </si>
  <si>
    <t>4250438914523</t>
  </si>
  <si>
    <t>4250438914592</t>
  </si>
  <si>
    <t xml:space="preserve">9X660NP        </t>
  </si>
  <si>
    <t>KOŁEK SZYBKIEGO MONTAŻU NP. 6X60MM stal nierdzewna A2</t>
  </si>
  <si>
    <t>4001990516409</t>
  </si>
  <si>
    <t>4001990509968</t>
  </si>
  <si>
    <t xml:space="preserve">9670NP           </t>
  </si>
  <si>
    <t>KOŁEK SZYBKIEGO MONTAŻU NP. 6X70MM</t>
  </si>
  <si>
    <t>4001990515082</t>
  </si>
  <si>
    <t>4001990506769</t>
  </si>
  <si>
    <t xml:space="preserve">9680NP           </t>
  </si>
  <si>
    <t>KOŁEK SZYBKIEGO MONTAŻU NP. 6X80MM</t>
  </si>
  <si>
    <t>4001990515068</t>
  </si>
  <si>
    <t>4001990505960</t>
  </si>
  <si>
    <t xml:space="preserve">9680NP200     </t>
  </si>
  <si>
    <t>KOŁEK SZYBKIEGO MONTAŻU NP. 6X80MM opakowanie 200szt</t>
  </si>
  <si>
    <t>4250438914530</t>
  </si>
  <si>
    <t>4250438914608</t>
  </si>
  <si>
    <t>995IPL</t>
  </si>
  <si>
    <t>WKRĘT DO IZOLACJI TERMICZNEJ IPL 95/M8</t>
  </si>
  <si>
    <t>4250438906603</t>
  </si>
  <si>
    <t>4250438906610</t>
  </si>
  <si>
    <t>39269097</t>
  </si>
  <si>
    <t xml:space="preserve">WKRĘT STALOWY DLA IPL 95 rozmiar 8x80mm gniazdo HEX </t>
  </si>
  <si>
    <t>960IPL</t>
  </si>
  <si>
    <t xml:space="preserve">WKRĘT DO IZOLACJI TERMICZNEJ IPL 60 </t>
  </si>
  <si>
    <t>4250438906580</t>
  </si>
  <si>
    <t>4250438906597</t>
  </si>
  <si>
    <t>9B4540VLOX200</t>
  </si>
  <si>
    <t xml:space="preserve">WKRĘT STALOWY DLA IPL 60 rozmiar 4x45mm gniazdo PZ </t>
  </si>
  <si>
    <t>73181290</t>
  </si>
  <si>
    <t>9B4540VLOXP200</t>
  </si>
  <si>
    <t>9271000XHA</t>
  </si>
  <si>
    <t>8421814426442</t>
  </si>
  <si>
    <t>8421814436489</t>
  </si>
  <si>
    <t>25.93.14.0</t>
  </si>
  <si>
    <t>73170020</t>
  </si>
  <si>
    <t>9221000XHA</t>
  </si>
  <si>
    <t>8421814426435</t>
  </si>
  <si>
    <t>8421814588799</t>
  </si>
  <si>
    <t>9131000XHA</t>
  </si>
  <si>
    <t>8421814426411</t>
  </si>
  <si>
    <t>8421814579797</t>
  </si>
  <si>
    <t>9321000XHA</t>
  </si>
  <si>
    <t>8421814434430</t>
  </si>
  <si>
    <t>8421814436496</t>
  </si>
  <si>
    <t>9171000XHA</t>
  </si>
  <si>
    <t>8421814426428</t>
  </si>
  <si>
    <t>8421814436465</t>
  </si>
  <si>
    <t>9381000XHA</t>
  </si>
  <si>
    <t>8421814434447</t>
  </si>
  <si>
    <t>8421814438803</t>
  </si>
  <si>
    <t>G131000XHA</t>
  </si>
  <si>
    <t>8421814436458</t>
  </si>
  <si>
    <t>8421814575829</t>
  </si>
  <si>
    <t>G171000XHA</t>
  </si>
  <si>
    <t>8421814436464</t>
  </si>
  <si>
    <t>G221000XHA</t>
  </si>
  <si>
    <t>8421814436471</t>
  </si>
  <si>
    <t>8421814436472</t>
  </si>
  <si>
    <t>G271000XHA</t>
  </si>
  <si>
    <t>8421814436480</t>
  </si>
  <si>
    <t>8421814575904</t>
  </si>
  <si>
    <t>G321000XHA</t>
  </si>
  <si>
    <t>8421814436495</t>
  </si>
  <si>
    <t>8421814575928</t>
  </si>
  <si>
    <t>G381000XHA</t>
  </si>
  <si>
    <t>8421814438802</t>
  </si>
  <si>
    <t>8421814575942</t>
  </si>
  <si>
    <t>9151000TKA</t>
  </si>
  <si>
    <t>8421814576666</t>
  </si>
  <si>
    <t>8421814576673</t>
  </si>
  <si>
    <t>9191000TKA</t>
  </si>
  <si>
    <t>8421814434393</t>
  </si>
  <si>
    <t>8421814438780</t>
  </si>
  <si>
    <t>9251000TKA</t>
  </si>
  <si>
    <t>8421814434409</t>
  </si>
  <si>
    <t>8421814438797</t>
  </si>
  <si>
    <t>9301000TKA</t>
  </si>
  <si>
    <t>8421814576680</t>
  </si>
  <si>
    <t>8421814576697</t>
  </si>
  <si>
    <t>9401000TKA</t>
  </si>
  <si>
    <t>8421814576703</t>
  </si>
  <si>
    <t>8421814576710</t>
  </si>
  <si>
    <t>G151000TKA</t>
  </si>
  <si>
    <t>8421814590990</t>
  </si>
  <si>
    <t>8421814591003</t>
  </si>
  <si>
    <t>G191000TKA</t>
  </si>
  <si>
    <t>58421814434398</t>
  </si>
  <si>
    <t>8421814575966</t>
  </si>
  <si>
    <t>G251000TKA</t>
  </si>
  <si>
    <t>58421814434404</t>
  </si>
  <si>
    <t>8421814575980</t>
  </si>
  <si>
    <t>G301000TKA</t>
  </si>
  <si>
    <t>8421814591010</t>
  </si>
  <si>
    <t>8421814591027</t>
  </si>
  <si>
    <t>G401000TKA</t>
  </si>
  <si>
    <t>8421814591034</t>
  </si>
  <si>
    <t>8421814591041</t>
  </si>
  <si>
    <t>917800XHA</t>
  </si>
  <si>
    <t>8421814558464</t>
  </si>
  <si>
    <t>8421814558471</t>
  </si>
  <si>
    <t>922800XHA</t>
  </si>
  <si>
    <t>8421814558501</t>
  </si>
  <si>
    <t>8421814558518</t>
  </si>
  <si>
    <t>927800XHA</t>
  </si>
  <si>
    <t>8421814558525</t>
  </si>
  <si>
    <t>8421814558532</t>
  </si>
  <si>
    <t>913800XHA</t>
  </si>
  <si>
    <t>8421814558426</t>
  </si>
  <si>
    <t>8421814558433</t>
  </si>
  <si>
    <t>932800XHA</t>
  </si>
  <si>
    <t>8421814558549</t>
  </si>
  <si>
    <t>8421814558556</t>
  </si>
  <si>
    <t>938800XHA</t>
  </si>
  <si>
    <t>8421814558587</t>
  </si>
  <si>
    <t>8421814558594</t>
  </si>
  <si>
    <t>G13800XHA</t>
  </si>
  <si>
    <t>8421814566551</t>
  </si>
  <si>
    <t>G17800XHA</t>
  </si>
  <si>
    <t>8421814558470</t>
  </si>
  <si>
    <t>8421814566575</t>
  </si>
  <si>
    <t>G22800XHA</t>
  </si>
  <si>
    <t>8421814566599</t>
  </si>
  <si>
    <t>G27800XHA</t>
  </si>
  <si>
    <t>8421814566612</t>
  </si>
  <si>
    <t>G32800XHA</t>
  </si>
  <si>
    <t>8421814566650</t>
  </si>
  <si>
    <t>G38800XHA</t>
  </si>
  <si>
    <t>8421814566698</t>
  </si>
  <si>
    <t>919800TKA</t>
  </si>
  <si>
    <t>8421814558600</t>
  </si>
  <si>
    <t>8421814581523</t>
  </si>
  <si>
    <t>925800TKA</t>
  </si>
  <si>
    <t>8421814558624</t>
  </si>
  <si>
    <t>8421814581547</t>
  </si>
  <si>
    <t>G19800TKA</t>
  </si>
  <si>
    <t>8421814558617</t>
  </si>
  <si>
    <t>8421814576000</t>
  </si>
  <si>
    <t>G25800TKA</t>
  </si>
  <si>
    <t>8421814558631</t>
  </si>
  <si>
    <t>8421814576024</t>
  </si>
  <si>
    <t>94741CHS</t>
  </si>
  <si>
    <t xml:space="preserve">OBEJMA ZBIORCZA DO OSADZAKA CHS 15 KABLI </t>
  </si>
  <si>
    <t>8421814569507</t>
  </si>
  <si>
    <t>93587CHS</t>
  </si>
  <si>
    <t xml:space="preserve">OBEJMA ZBIORCZA DO OSADZAKA CHS 30 KABLI </t>
  </si>
  <si>
    <t>8421814569521</t>
  </si>
  <si>
    <t>95PFT</t>
  </si>
  <si>
    <t>UCHWYT PFT DO OSADZAKA 5MM POJEDYŃCZY</t>
  </si>
  <si>
    <t>8421814542685</t>
  </si>
  <si>
    <t>8421814542692</t>
  </si>
  <si>
    <t>96PFT</t>
  </si>
  <si>
    <t>UCHWYT PFT DO OSADZAKA 6MM POJEDYŃCZY</t>
  </si>
  <si>
    <t>8421814435901</t>
  </si>
  <si>
    <t>8421814444132</t>
  </si>
  <si>
    <t>97PFT</t>
  </si>
  <si>
    <t>UCHWYT PFT DO OSADZAKA 7MM POJEDYŃCZY</t>
  </si>
  <si>
    <t>8421814550482</t>
  </si>
  <si>
    <t>8421814550499</t>
  </si>
  <si>
    <t>98PFT</t>
  </si>
  <si>
    <t>UCHWYT PFT DO OSADZAKA 8MM POJEDYŃCZY</t>
  </si>
  <si>
    <t>8421814435918</t>
  </si>
  <si>
    <t>8421814444125</t>
  </si>
  <si>
    <t>910PFT</t>
  </si>
  <si>
    <t>UCHWYT PFT DO OSADZAKA 10MM POJEDYŃCZY</t>
  </si>
  <si>
    <t>8421814435925</t>
  </si>
  <si>
    <t>8421814445320</t>
  </si>
  <si>
    <t>912PFT</t>
  </si>
  <si>
    <t>UCHWYT PFT DO OSADZAKA 12MM POJEDYŃCZY</t>
  </si>
  <si>
    <t>8421814528016</t>
  </si>
  <si>
    <t>8421814528023</t>
  </si>
  <si>
    <t>914PFT</t>
  </si>
  <si>
    <t>UCHWYT PFT DO OSADZAKA 14MM POJEDYŃCZY</t>
  </si>
  <si>
    <t>8421814542708</t>
  </si>
  <si>
    <t>8421814542715</t>
  </si>
  <si>
    <t>916PFT</t>
  </si>
  <si>
    <t>UCHWYT PFT DO OSADZAKA 16MM POJEDYŃCZY</t>
  </si>
  <si>
    <t>918PFT</t>
  </si>
  <si>
    <t>UCHWYT PFT DO OSADZAKA 18MM POJEDYŃCZY</t>
  </si>
  <si>
    <t>920PFT</t>
  </si>
  <si>
    <t>UCHWYT PFT DO OSADZAKA 20MM POJEDYŃCZY</t>
  </si>
  <si>
    <t>922PFT</t>
  </si>
  <si>
    <t>UCHWYT PFT DO OSADZAKA 22MM POJEDYŃCZY</t>
  </si>
  <si>
    <t>925PFT</t>
  </si>
  <si>
    <t>UCHWYT PFT DO OSADZAKA 25MM POJEDYŃCZY</t>
  </si>
  <si>
    <t>928PFT</t>
  </si>
  <si>
    <t>UCHWYT PFT DO OSADZAKA 28MM POJEDYŃCZY</t>
  </si>
  <si>
    <t>932PFT</t>
  </si>
  <si>
    <t>UCHWYT PFT DO OSADZAKA 32MM POJEDYŃCZY</t>
  </si>
  <si>
    <t>940PFT</t>
  </si>
  <si>
    <t>UCHWYT PFT DO OSADZAKA 40MM POJEDYŃCZY</t>
  </si>
  <si>
    <t>916FT</t>
  </si>
  <si>
    <t>UCHWYT DO OSADZAKA FT 16MM</t>
  </si>
  <si>
    <t>8421814412759</t>
  </si>
  <si>
    <t>8421814436700</t>
  </si>
  <si>
    <t>73181595</t>
  </si>
  <si>
    <t>918FT</t>
  </si>
  <si>
    <t>UCHWYT DO OSADZAKA FT 18MM</t>
  </si>
  <si>
    <t>8421814412766</t>
  </si>
  <si>
    <t>8421814436717</t>
  </si>
  <si>
    <t>920FT</t>
  </si>
  <si>
    <t>UCHWYT DO OSADZAKA FT 20MM</t>
  </si>
  <si>
    <t>8421814412773</t>
  </si>
  <si>
    <t>8421814436724</t>
  </si>
  <si>
    <t>922FT</t>
  </si>
  <si>
    <t>UCHWYT DO OSADZAKA FT 22MM</t>
  </si>
  <si>
    <t>8421814412780</t>
  </si>
  <si>
    <t>8421814436731</t>
  </si>
  <si>
    <t>925FT</t>
  </si>
  <si>
    <t>UCHWYT DO OSADZAKA FT 25MM</t>
  </si>
  <si>
    <t>8421814412797</t>
  </si>
  <si>
    <t>8421814538831</t>
  </si>
  <si>
    <t>928FT</t>
  </si>
  <si>
    <t>UCHWYT DO OSADZAKA FT 28MM</t>
  </si>
  <si>
    <t>8421814412803</t>
  </si>
  <si>
    <t>8421814436755</t>
  </si>
  <si>
    <t>932FT</t>
  </si>
  <si>
    <t>UCHWYT DO OSADZAKA FT 32MM</t>
  </si>
  <si>
    <t>8421814412810</t>
  </si>
  <si>
    <t>8421814436762</t>
  </si>
  <si>
    <t>95DFT</t>
  </si>
  <si>
    <t xml:space="preserve">UCHWYT DFT DO OSADZAKA 5MM PODWÓJNY </t>
  </si>
  <si>
    <t>8421814542722</t>
  </si>
  <si>
    <t>8421814542739</t>
  </si>
  <si>
    <t>96DFT</t>
  </si>
  <si>
    <t xml:space="preserve">UCHWYT DFT DO OSADZAKA 6MM PODWÓJNY </t>
  </si>
  <si>
    <t>8421814435871</t>
  </si>
  <si>
    <t>8421814516709</t>
  </si>
  <si>
    <t>97DFT</t>
  </si>
  <si>
    <t xml:space="preserve">UCHWYT DFT DO OSADZAKA 7MM PODWÓJNY </t>
  </si>
  <si>
    <t>8421814550529</t>
  </si>
  <si>
    <t>8421814550536</t>
  </si>
  <si>
    <t>98DFT</t>
  </si>
  <si>
    <t xml:space="preserve">UCHWYT DFT DO OSADZAKA 8MM PODWÓJNY </t>
  </si>
  <si>
    <t>8421814435888</t>
  </si>
  <si>
    <t>8421814445313</t>
  </si>
  <si>
    <t>910DFT</t>
  </si>
  <si>
    <t xml:space="preserve">UCHWYT DFT DO OSADZAKA 10MM PODWÓJNY </t>
  </si>
  <si>
    <t>8421814435895</t>
  </si>
  <si>
    <t>8421814516846</t>
  </si>
  <si>
    <t>912DFT</t>
  </si>
  <si>
    <t xml:space="preserve">UCHWYT DFT DO OSADZAKA 12MM PODWÓJNY </t>
  </si>
  <si>
    <t>8421814542142</t>
  </si>
  <si>
    <t>8421814542159</t>
  </si>
  <si>
    <t>916DFT</t>
  </si>
  <si>
    <t xml:space="preserve">UCHWYT DFT DO OSADZAKA 16MM PODWÓJNY </t>
  </si>
  <si>
    <t>918DFT</t>
  </si>
  <si>
    <t xml:space="preserve">UCHWYT DFT DO OSADZAKA 18MM PODWÓJNY </t>
  </si>
  <si>
    <t>920DFT</t>
  </si>
  <si>
    <t xml:space="preserve">UCHWYT DFT DO OSADZAKA 20MM PODWÓJNY </t>
  </si>
  <si>
    <t>922DFT</t>
  </si>
  <si>
    <t xml:space="preserve">UCHWYT DFT DO OSADZAKA 22MM PODWÓJNY </t>
  </si>
  <si>
    <t>925DFT</t>
  </si>
  <si>
    <t xml:space="preserve">UCHWYT DFT DO OSADZAKA 25MM PODWÓJNY </t>
  </si>
  <si>
    <t>928DFT</t>
  </si>
  <si>
    <t xml:space="preserve">UCHWYT DFT DO OSADZAKA 28MM PODWÓJNY </t>
  </si>
  <si>
    <t>932DFT</t>
  </si>
  <si>
    <t xml:space="preserve">UCHWYT DFT DO OSADZAKA 32MM PODWÓJNY </t>
  </si>
  <si>
    <t>9418ABT</t>
  </si>
  <si>
    <t xml:space="preserve">UCHWYT ABT MULTIWYMIAROWY 14-18MM ZAMKNIĘTY </t>
  </si>
  <si>
    <t>8421814412575</t>
  </si>
  <si>
    <t>8421814473798</t>
  </si>
  <si>
    <t>9425ABT</t>
  </si>
  <si>
    <t xml:space="preserve">UCHWYT ABT MULTIWYMIAROWY 20-25MM ZAMKNIĘTY </t>
  </si>
  <si>
    <t>8421814412582</t>
  </si>
  <si>
    <t>8421814568180</t>
  </si>
  <si>
    <t>9432ABT</t>
  </si>
  <si>
    <t xml:space="preserve">UCHWYT ABT MULTIWYMIAROWY 28-32MM ZAMKNIĘTY </t>
  </si>
  <si>
    <t>8421814412599</t>
  </si>
  <si>
    <t>8421814476263</t>
  </si>
  <si>
    <t>9442ABT</t>
  </si>
  <si>
    <t xml:space="preserve">UCHWYT ABT MULTIWYMIAROWY 35-42MM ZAMKNIĘTY </t>
  </si>
  <si>
    <t>8421814420310</t>
  </si>
  <si>
    <t>8421814512510</t>
  </si>
  <si>
    <t>918ABT</t>
  </si>
  <si>
    <t>8421814412544</t>
  </si>
  <si>
    <t>8421814436533</t>
  </si>
  <si>
    <t>925ABT</t>
  </si>
  <si>
    <t>8421814412551</t>
  </si>
  <si>
    <t>8421814436540</t>
  </si>
  <si>
    <t>932ABT</t>
  </si>
  <si>
    <t>8421814412568</t>
  </si>
  <si>
    <t>8421814436557</t>
  </si>
  <si>
    <t>942ABT</t>
  </si>
  <si>
    <t>8421814417099</t>
  </si>
  <si>
    <t>8421814436564</t>
  </si>
  <si>
    <t>9118ABT</t>
  </si>
  <si>
    <t>8421814412605</t>
  </si>
  <si>
    <t>8421814474177</t>
  </si>
  <si>
    <t>9125ABT</t>
  </si>
  <si>
    <t>8421814412612</t>
  </si>
  <si>
    <t>8421814474184</t>
  </si>
  <si>
    <t>9132ABT</t>
  </si>
  <si>
    <t>8421814412629</t>
  </si>
  <si>
    <t>8421814474191</t>
  </si>
  <si>
    <t>9142ABT</t>
  </si>
  <si>
    <t>8421814420303</t>
  </si>
  <si>
    <t>8421814512503</t>
  </si>
  <si>
    <t>916UT</t>
  </si>
  <si>
    <t>UCHWYT UT OTWARTY 16MM</t>
  </si>
  <si>
    <t>8421814419994</t>
  </si>
  <si>
    <t>8421814520638</t>
  </si>
  <si>
    <t>920UT</t>
  </si>
  <si>
    <t>UCHWYT OTWARTY UT 20MM</t>
  </si>
  <si>
    <t>8421814420006</t>
  </si>
  <si>
    <t>8421814436502</t>
  </si>
  <si>
    <t>925UT</t>
  </si>
  <si>
    <t>UCHWYT OTWARTY UT 25MM</t>
  </si>
  <si>
    <t>8421814420013</t>
  </si>
  <si>
    <t>8421814436519</t>
  </si>
  <si>
    <t>932UT</t>
  </si>
  <si>
    <t>UCHWYT OTWARTY UT 32MM</t>
  </si>
  <si>
    <t>8421814420020</t>
  </si>
  <si>
    <t>8421814520621</t>
  </si>
  <si>
    <t>940UT</t>
  </si>
  <si>
    <t xml:space="preserve">UCHWYT UT OTWARTY 40MM </t>
  </si>
  <si>
    <t>8421814420037</t>
  </si>
  <si>
    <t>8421814436526</t>
  </si>
  <si>
    <t>9TV8</t>
  </si>
  <si>
    <t>UCHWYT POD PRĘT GWINTOWANY M8 TV Z REGULACJĄ</t>
  </si>
  <si>
    <t>8421814420723</t>
  </si>
  <si>
    <t>8421814470643</t>
  </si>
  <si>
    <t>9TVS8</t>
  </si>
  <si>
    <t>UCHWYT POD PRĘT GWINTOWANY M8 TV BEZ REGULACJI</t>
  </si>
  <si>
    <t>8421814424226</t>
  </si>
  <si>
    <t>8421814471787</t>
  </si>
  <si>
    <t>9TV6</t>
  </si>
  <si>
    <t>UCHWYT POD PRĘT GWINTOWANY M6 TV</t>
  </si>
  <si>
    <t>8421814417075</t>
  </si>
  <si>
    <t>8421814458061</t>
  </si>
  <si>
    <t>9TR8L</t>
  </si>
  <si>
    <t>UCHWYT Z GWINTEM TR M8X10MM</t>
  </si>
  <si>
    <t>8421814418591</t>
  </si>
  <si>
    <t>8421814453387</t>
  </si>
  <si>
    <t>9TR8C</t>
  </si>
  <si>
    <t>UCHWYT Z GWINTEM TR M8X16MM</t>
  </si>
  <si>
    <t>8421814418584</t>
  </si>
  <si>
    <t>8421814453370</t>
  </si>
  <si>
    <t>9TR6</t>
  </si>
  <si>
    <t xml:space="preserve">UCHWYT Z GWINTEM M6 TR </t>
  </si>
  <si>
    <t>8421814417082</t>
  </si>
  <si>
    <t>8421814564687</t>
  </si>
  <si>
    <t>9AAT</t>
  </si>
  <si>
    <t>UCHWYT AAT SUFITOWY DO LINKI</t>
  </si>
  <si>
    <t>8421814430647</t>
  </si>
  <si>
    <t>8421814564779</t>
  </si>
  <si>
    <t>9WSC</t>
  </si>
  <si>
    <t xml:space="preserve">UCHWYT DO WIĄZKI KABLOWEJ POJEDYŃCZY </t>
  </si>
  <si>
    <t>8421814427401</t>
  </si>
  <si>
    <t>8421814436830</t>
  </si>
  <si>
    <t>9WDC</t>
  </si>
  <si>
    <t xml:space="preserve">UCHWYT DO WIĄZKI KABLOWEJ PODWÓJNY </t>
  </si>
  <si>
    <t>8421814436823</t>
  </si>
  <si>
    <t xml:space="preserve">915AW </t>
  </si>
  <si>
    <t xml:space="preserve">PODKŁADKA AW 15MM </t>
  </si>
  <si>
    <t>8421814430685</t>
  </si>
  <si>
    <t>8421814436779</t>
  </si>
  <si>
    <t>925AW</t>
  </si>
  <si>
    <t>PODKŁADKA AW 25MM</t>
  </si>
  <si>
    <t>8421814430692</t>
  </si>
  <si>
    <t>8421814436786</t>
  </si>
  <si>
    <t>30AP</t>
  </si>
  <si>
    <t xml:space="preserve">PODKŁADKA AP 30MM Z TWORZYWA </t>
  </si>
  <si>
    <t>16AP</t>
  </si>
  <si>
    <t xml:space="preserve">PODKŁADKA AP 16MM Z TWORZYWA </t>
  </si>
  <si>
    <t>1TPCS</t>
  </si>
  <si>
    <t>UCHWYT PODTYNKOWY TPCS DO KABLI PŁASKICH (3x1,5, 3x1,5, 4x1,5)</t>
  </si>
  <si>
    <t>8421814576864</t>
  </si>
  <si>
    <t>8421814576871</t>
  </si>
  <si>
    <t>1TPCD</t>
  </si>
  <si>
    <t>UCHWYT PODTYNKOWY TPCD PODWÓJNY DO KABLI PŁASKICH (3x1,5, 3x1,5, 4x1,5)</t>
  </si>
  <si>
    <t>8421814576888</t>
  </si>
  <si>
    <t>8421814576895</t>
  </si>
  <si>
    <t>9TPC</t>
  </si>
  <si>
    <t>UCHWYT PODTYNKOWY TPC DO KABLI PŁASKICH (4x1,5, 4x2,5, 5x1,5)</t>
  </si>
  <si>
    <t>8421814406765</t>
  </si>
  <si>
    <t>8421814480338</t>
  </si>
  <si>
    <t>9TPLC</t>
  </si>
  <si>
    <t xml:space="preserve">UCHWYT PODTYNKOWY TPLC DO KABLI PŁASKICH TPC (5x2,5, 5x4, 5x7) </t>
  </si>
  <si>
    <t>8421814412735</t>
  </si>
  <si>
    <t>8421814442916</t>
  </si>
  <si>
    <t>916FPD</t>
  </si>
  <si>
    <t>UCHWYT NYLONOWY PODWÓJNY FPD 16-18MM</t>
  </si>
  <si>
    <t>8421814416696</t>
  </si>
  <si>
    <t>8421814436649</t>
  </si>
  <si>
    <t>920FPD</t>
  </si>
  <si>
    <t>UCHWYT NYLONOWY PODWÓJNY FPD 20-23MMMM</t>
  </si>
  <si>
    <t>8421814416078</t>
  </si>
  <si>
    <t>8421814436656</t>
  </si>
  <si>
    <t>925FPD</t>
  </si>
  <si>
    <t>UCHWYT NYLONOWY PODWÓJNY FPD 25-30MM</t>
  </si>
  <si>
    <t>8421814416702</t>
  </si>
  <si>
    <t>8421814564144</t>
  </si>
  <si>
    <t>932FPD</t>
  </si>
  <si>
    <t>UCHWYT NYLONOWY PODWÓJNY FPD 32-35MM</t>
  </si>
  <si>
    <t>8421814575553</t>
  </si>
  <si>
    <t>8421814575560</t>
  </si>
  <si>
    <t>916FP</t>
  </si>
  <si>
    <t xml:space="preserve">UCHWYT NYLONOWY FP 16-18MM </t>
  </si>
  <si>
    <t>8421814406260</t>
  </si>
  <si>
    <t>8421814436571</t>
  </si>
  <si>
    <t>918FP</t>
  </si>
  <si>
    <t xml:space="preserve">UCHWYT NYLONOWY FP 18-20MM </t>
  </si>
  <si>
    <t>8421814406277</t>
  </si>
  <si>
    <t>8421814436588</t>
  </si>
  <si>
    <t>920FP</t>
  </si>
  <si>
    <t>UCHWYT NYLONOWY FP 20-22MM</t>
  </si>
  <si>
    <t>8421814406284</t>
  </si>
  <si>
    <t>8421814436595</t>
  </si>
  <si>
    <t>922FP</t>
  </si>
  <si>
    <t>UCHWYT NYLONOWY FP 22-25MM</t>
  </si>
  <si>
    <t>8421814406291</t>
  </si>
  <si>
    <t>8421814436601</t>
  </si>
  <si>
    <t xml:space="preserve">925FP </t>
  </si>
  <si>
    <t>UCHWYT NYLONOWY FP 25-28MM</t>
  </si>
  <si>
    <t>8421814406307</t>
  </si>
  <si>
    <t>8421814436618</t>
  </si>
  <si>
    <t>928FP</t>
  </si>
  <si>
    <t>UCHWYT NYLONOWY FP 28-30MM</t>
  </si>
  <si>
    <t>8421814406314</t>
  </si>
  <si>
    <t>8421814436625</t>
  </si>
  <si>
    <t>932FP</t>
  </si>
  <si>
    <t>UCHWYT NYLONOWY FP 32-35MM</t>
  </si>
  <si>
    <t>8421814406321</t>
  </si>
  <si>
    <t>8421814436632</t>
  </si>
  <si>
    <t>9419TXS</t>
  </si>
  <si>
    <t>TAŚMA TEKSTYLNA TXS 20MM DŁUGOŚC 10 METRÓW MATERIAŁ POLISTYREN PS 8sztuk</t>
  </si>
  <si>
    <t>8421814577694</t>
  </si>
  <si>
    <t>58062000</t>
  </si>
  <si>
    <t>915TXS</t>
  </si>
  <si>
    <t>TAŚMA TEKSTYLNA TXS 15MM DŁUGOŚC 10 METRÓW MATERIAŁ POLIPROPYLEN PP 10sztuk</t>
  </si>
  <si>
    <t>8421814577069</t>
  </si>
  <si>
    <t>12CA</t>
  </si>
  <si>
    <t>TAŚMA CA 10METRÓW szerokość 12mm</t>
  </si>
  <si>
    <t>8421814446518</t>
  </si>
  <si>
    <t>8421814446525</t>
  </si>
  <si>
    <t>72122000</t>
  </si>
  <si>
    <t>CA</t>
  </si>
  <si>
    <t>TAŚMA CA 10METRÓW szerokość 17mm</t>
  </si>
  <si>
    <t>8421814016292</t>
  </si>
  <si>
    <t>8421814520614</t>
  </si>
  <si>
    <t>9TBBD</t>
  </si>
  <si>
    <t xml:space="preserve">UCHWYT TBB POD OPASKĘ ZACISKOWĄ  PODWÓJNY </t>
  </si>
  <si>
    <t>8421814416061</t>
  </si>
  <si>
    <t>8421814436793</t>
  </si>
  <si>
    <t>9TBBL</t>
  </si>
  <si>
    <t>UCHWYT TBBL Z OPASKĄ ZACISKOWĄ SZARY</t>
  </si>
  <si>
    <t>8421814423076</t>
  </si>
  <si>
    <t>8421814461306</t>
  </si>
  <si>
    <t xml:space="preserve">94TBBL </t>
  </si>
  <si>
    <t>UCHWYT TBBL Z OPASKĄ ZACISKOWĄ CZARNY</t>
  </si>
  <si>
    <t>8421814417044</t>
  </si>
  <si>
    <t>8421814436816</t>
  </si>
  <si>
    <t>432TBT</t>
  </si>
  <si>
    <t xml:space="preserve">UCHWYT TBT 16-32mm ZE ZINTEGROWANĄ OPASKĄ ZACISKOWĄ CZARNY </t>
  </si>
  <si>
    <t>32TBT</t>
  </si>
  <si>
    <t>UCHWYT TBT 16-32mm ZE ZINTEGROWANĄ OPASKĄ ZACISKOWĄ SZARY</t>
  </si>
  <si>
    <t>94NTBBX</t>
  </si>
  <si>
    <t>UCHWYT TBB POD OPASKĘ ZACISKOWĄ CZARNY dla AG/C5/FOX</t>
  </si>
  <si>
    <t>8421814434867</t>
  </si>
  <si>
    <t>8421814520683</t>
  </si>
  <si>
    <t>9NTBB</t>
  </si>
  <si>
    <t>UCHWYT TBB POD OPASKĘ ZACISKOWĄ SZARY dla AG/C5/FOX</t>
  </si>
  <si>
    <t>8421814580755</t>
  </si>
  <si>
    <t>8421814580762</t>
  </si>
  <si>
    <t>94NTBB</t>
  </si>
  <si>
    <t>8421814580793</t>
  </si>
  <si>
    <t>8421814580809</t>
  </si>
  <si>
    <t>9TBB</t>
  </si>
  <si>
    <t>UCHWYT TBB POD OPASKĘ ZACISKOWĄ CZARNY dla FORCE ONE/FOX</t>
  </si>
  <si>
    <t>8421814580779</t>
  </si>
  <si>
    <t>8421814580786</t>
  </si>
  <si>
    <t>FONE20</t>
  </si>
  <si>
    <t>OSADZAK GAZOWY FORCE ONE</t>
  </si>
  <si>
    <t>8421814559164</t>
  </si>
  <si>
    <t>25.73.60.0</t>
  </si>
  <si>
    <t>84671190</t>
  </si>
  <si>
    <t>FOX20</t>
  </si>
  <si>
    <t>OSADZAK GAZOWY FOX 20</t>
  </si>
  <si>
    <t>8421814566483</t>
  </si>
  <si>
    <t>9GASFONE</t>
  </si>
  <si>
    <t xml:space="preserve">GAZ DO OSADZAKA FORCE ONE </t>
  </si>
  <si>
    <t>8421814559300</t>
  </si>
  <si>
    <t>8421814576789</t>
  </si>
  <si>
    <t>27111400</t>
  </si>
  <si>
    <t>91GASA</t>
  </si>
  <si>
    <t>GAZ DO OSADZAKA AG20II</t>
  </si>
  <si>
    <t>8421814429474</t>
  </si>
  <si>
    <t>8421814450966</t>
  </si>
  <si>
    <t>DESFONE</t>
  </si>
  <si>
    <t xml:space="preserve">KOD PROMOCYJNY </t>
  </si>
  <si>
    <t>96IFS</t>
  </si>
  <si>
    <t>UCHWYT DO OPASKI KABLOWEJ WCISKANY IFS 6X30 łeb 4,8mm szary</t>
  </si>
  <si>
    <t>4250438927059</t>
  </si>
  <si>
    <t>4250438927066</t>
  </si>
  <si>
    <t>946IFS</t>
  </si>
  <si>
    <t>UCHWYT DO OPASKI KABLOWEJ WCISKANY IFS 6X30 łeb 4,8mm czarny</t>
  </si>
  <si>
    <t>4250438927097</t>
  </si>
  <si>
    <t>4250438927103</t>
  </si>
  <si>
    <t>96IFB</t>
  </si>
  <si>
    <t>UCHWYT DO OPASKI KABLOWEJ WCISKANY IFS 6X30 łeb 9mm szary</t>
  </si>
  <si>
    <t>4250438927035</t>
  </si>
  <si>
    <t>4250438927042</t>
  </si>
  <si>
    <t>946IFB</t>
  </si>
  <si>
    <t>UCHWYT DO OPASKI KABLOWEJ WCISKANY IFS 6X30 łeb 9mm czarny</t>
  </si>
  <si>
    <t>4250438927073</t>
  </si>
  <si>
    <t>4250438927080</t>
  </si>
  <si>
    <t>425100CCT</t>
  </si>
  <si>
    <t xml:space="preserve">OPASKA KABLOWA CZARNA 2,5X100MM standard </t>
  </si>
  <si>
    <t>4250438928490</t>
  </si>
  <si>
    <t>4250438928933</t>
  </si>
  <si>
    <t>425150CCT</t>
  </si>
  <si>
    <t xml:space="preserve">OPASKA KABLOWA CZARNA 2,5X150MM standard </t>
  </si>
  <si>
    <t>4250438928506</t>
  </si>
  <si>
    <t>4250438928940</t>
  </si>
  <si>
    <t>425200CCT</t>
  </si>
  <si>
    <t xml:space="preserve">OPASKA KABLOWA CZARNA 2,5X200MM standard </t>
  </si>
  <si>
    <t>4250438928513</t>
  </si>
  <si>
    <t>4250438928957</t>
  </si>
  <si>
    <t>436140CCT</t>
  </si>
  <si>
    <t xml:space="preserve">OPASKA KABLOWA CZARNA 3,6X140MM standard </t>
  </si>
  <si>
    <t>4250438928520</t>
  </si>
  <si>
    <t>4250438928964</t>
  </si>
  <si>
    <t>436200CCT</t>
  </si>
  <si>
    <t xml:space="preserve">OPASKA KABLOWA CZARNA 3,6X200MM standard </t>
  </si>
  <si>
    <t>4250438928537</t>
  </si>
  <si>
    <t>4250438928971</t>
  </si>
  <si>
    <t>436300CCT</t>
  </si>
  <si>
    <t xml:space="preserve">OPASKA KABLOWA CZARNA 3,6X300MM standard </t>
  </si>
  <si>
    <t>4250438928544</t>
  </si>
  <si>
    <t>4250438928988</t>
  </si>
  <si>
    <t>436370CCT</t>
  </si>
  <si>
    <t xml:space="preserve">OPASKA KABLOWA CZARNA 3,6X370MM standard </t>
  </si>
  <si>
    <t>4250438928551</t>
  </si>
  <si>
    <t>4250438928995</t>
  </si>
  <si>
    <t>448200CCT</t>
  </si>
  <si>
    <t xml:space="preserve">OPASKA KABLOWA CZARNA 4,8X200MM standard </t>
  </si>
  <si>
    <t>4250438928568</t>
  </si>
  <si>
    <t>4250438929008</t>
  </si>
  <si>
    <t>448250CCT</t>
  </si>
  <si>
    <t xml:space="preserve">OPASKA KABLOWA CZARNA 4,8X250MM standard </t>
  </si>
  <si>
    <t>4250438928575</t>
  </si>
  <si>
    <t>4250438929015</t>
  </si>
  <si>
    <t>448300CCT</t>
  </si>
  <si>
    <t xml:space="preserve">OPASKA KABLOWA CZARNA 4,8X300MM standard </t>
  </si>
  <si>
    <t>4250438928582</t>
  </si>
  <si>
    <t>4250438929022</t>
  </si>
  <si>
    <t>448370CCT</t>
  </si>
  <si>
    <t xml:space="preserve">OPASKA KABLOWA CZARNA 4,8X370MM standard </t>
  </si>
  <si>
    <t>4250438928599</t>
  </si>
  <si>
    <t>4250438929039</t>
  </si>
  <si>
    <t>448430CCT</t>
  </si>
  <si>
    <t xml:space="preserve">OPASKA KABLOWA CZARNA 4,8X430MM standard </t>
  </si>
  <si>
    <t>4250438928605</t>
  </si>
  <si>
    <t>4250438929046</t>
  </si>
  <si>
    <t>476150CCT</t>
  </si>
  <si>
    <t xml:space="preserve">OPASKA KABLOWA CZARNA 7,6X150MM standard </t>
  </si>
  <si>
    <t>4250438928612</t>
  </si>
  <si>
    <t>4250438929053</t>
  </si>
  <si>
    <t>476200CCT</t>
  </si>
  <si>
    <t xml:space="preserve">OPASKA KABLOWA CZARNA 7,6X200MM standard </t>
  </si>
  <si>
    <t>4250438928629</t>
  </si>
  <si>
    <t>4250438929060</t>
  </si>
  <si>
    <t>476300CCT</t>
  </si>
  <si>
    <t xml:space="preserve">OPASKA KABLOWA CZARNA 7,6X300MM standard </t>
  </si>
  <si>
    <t>4250438928636</t>
  </si>
  <si>
    <t>4250438929077</t>
  </si>
  <si>
    <t>476365CCT</t>
  </si>
  <si>
    <t xml:space="preserve">OPASKA KABLOWA CZARNA 7,6X365MM standard </t>
  </si>
  <si>
    <t>4250438928643</t>
  </si>
  <si>
    <t>4250438929084</t>
  </si>
  <si>
    <t>476450CCT</t>
  </si>
  <si>
    <t xml:space="preserve">OPASKA KABLOWA CZARNA 7,6X450MM standard </t>
  </si>
  <si>
    <t>4250438928650</t>
  </si>
  <si>
    <t>4250438929091</t>
  </si>
  <si>
    <t>476550CCT</t>
  </si>
  <si>
    <t xml:space="preserve">OPASKA KABLOWA CZARNA 7,6X550MM standard </t>
  </si>
  <si>
    <t>4250438928667</t>
  </si>
  <si>
    <t>4250438929107</t>
  </si>
  <si>
    <t>488760CCT</t>
  </si>
  <si>
    <t xml:space="preserve">OPASKA KABLOWA CZARNA 8,8X760MM standard </t>
  </si>
  <si>
    <t>4250438928674</t>
  </si>
  <si>
    <t>4250438929114</t>
  </si>
  <si>
    <t>490810CCT</t>
  </si>
  <si>
    <t xml:space="preserve">OPASKA KABLOWA CZARNA 9,0X810MM standard </t>
  </si>
  <si>
    <t>4250438928681</t>
  </si>
  <si>
    <t>4250438929121</t>
  </si>
  <si>
    <t>4126530CCT</t>
  </si>
  <si>
    <t xml:space="preserve">OPASKA KABLOWA CZARNA 12,6X530MM standard </t>
  </si>
  <si>
    <t>4250438928698</t>
  </si>
  <si>
    <t>4250438929138</t>
  </si>
  <si>
    <t>41261030CCT</t>
  </si>
  <si>
    <t xml:space="preserve">OPASKA KABLOWA CZARNA 12,6X1030MM standard </t>
  </si>
  <si>
    <t>4250438928704</t>
  </si>
  <si>
    <t>4250438929145</t>
  </si>
  <si>
    <t>125100CCT</t>
  </si>
  <si>
    <t xml:space="preserve">OPASKA KABLOWA BIAŁA 2,5X100MM standard </t>
  </si>
  <si>
    <t>4250438928711</t>
  </si>
  <si>
    <t>4250438929152</t>
  </si>
  <si>
    <t>125150CCT</t>
  </si>
  <si>
    <t xml:space="preserve">OPASKA KABLOWA BIAŁA 2,5X150MM standard </t>
  </si>
  <si>
    <t>4250438928728</t>
  </si>
  <si>
    <t>4250438929169</t>
  </si>
  <si>
    <t>125200CCT</t>
  </si>
  <si>
    <t xml:space="preserve">OPASKA KABLOWA BIAŁA 2,5X200MM standard </t>
  </si>
  <si>
    <t>4250438928735</t>
  </si>
  <si>
    <t>4250438929176</t>
  </si>
  <si>
    <t>136140CCT</t>
  </si>
  <si>
    <t xml:space="preserve">OPASKA KABLOWA BIAŁA 3,6X140MM standard </t>
  </si>
  <si>
    <t>4250438928742</t>
  </si>
  <si>
    <t>4250438929183</t>
  </si>
  <si>
    <t>136200CCT</t>
  </si>
  <si>
    <t xml:space="preserve">OPASKA KABLOWA BIAŁA 3,6X200MM standard </t>
  </si>
  <si>
    <t>4250438928759</t>
  </si>
  <si>
    <t>4250438929190</t>
  </si>
  <si>
    <t>136300CCT</t>
  </si>
  <si>
    <t xml:space="preserve">OPASKA KABLOWA BIAŁA 3,6X300MM standard </t>
  </si>
  <si>
    <t>4250438928766</t>
  </si>
  <si>
    <t>4250438929206</t>
  </si>
  <si>
    <t>136370CCT</t>
  </si>
  <si>
    <t xml:space="preserve">OPASKA KABLOWA BIAŁA 3,6X370MM standard </t>
  </si>
  <si>
    <t>4250438928773</t>
  </si>
  <si>
    <t>4250438929213</t>
  </si>
  <si>
    <t>148200CCT</t>
  </si>
  <si>
    <t xml:space="preserve">OPASKA KABLOWA BIAŁA 4,8X200MM standard </t>
  </si>
  <si>
    <t>4250438928780</t>
  </si>
  <si>
    <t>4250438929220</t>
  </si>
  <si>
    <t>148250CCT</t>
  </si>
  <si>
    <t xml:space="preserve">OPASKA KABLOWA BIAŁA 4,8X250MM standard </t>
  </si>
  <si>
    <t>4250438928797</t>
  </si>
  <si>
    <t>4250438929237</t>
  </si>
  <si>
    <t>148300CCT</t>
  </si>
  <si>
    <t xml:space="preserve">OPASKA KABLOWA BIAŁA 4,8X300MM standard </t>
  </si>
  <si>
    <t>4250438928803</t>
  </si>
  <si>
    <t>4250438929244</t>
  </si>
  <si>
    <t>148370CCT</t>
  </si>
  <si>
    <t xml:space="preserve">OPASKA KABLOWA BIAŁA 4,8X370MM standard </t>
  </si>
  <si>
    <t>4250438928810</t>
  </si>
  <si>
    <t>4250438929251</t>
  </si>
  <si>
    <t>148430CCT</t>
  </si>
  <si>
    <t xml:space="preserve">OPASKA KABLOWA BIAŁA 4,8X430MM standard </t>
  </si>
  <si>
    <t>4250438928827</t>
  </si>
  <si>
    <t>4250438929268</t>
  </si>
  <si>
    <t>176150CCT</t>
  </si>
  <si>
    <t xml:space="preserve">OPASKA KABLOWA BIAŁA 7,6X150MM standard </t>
  </si>
  <si>
    <t>4250438928834</t>
  </si>
  <si>
    <t>4250438929275</t>
  </si>
  <si>
    <t>176200CCT</t>
  </si>
  <si>
    <t xml:space="preserve">OPASKA KABLOWA BIAŁA 7,6X200MM standard </t>
  </si>
  <si>
    <t>4250438928841</t>
  </si>
  <si>
    <t>4250438929282</t>
  </si>
  <si>
    <t>176300CCT</t>
  </si>
  <si>
    <t xml:space="preserve">OPASKA KABLOWA BIAŁA 7,6X300MM standard </t>
  </si>
  <si>
    <t>4250438928858</t>
  </si>
  <si>
    <t>4250438929299</t>
  </si>
  <si>
    <t>176365CCT</t>
  </si>
  <si>
    <t xml:space="preserve">OPASKA KABLOWA BIAŁA 7,6X365MM standard </t>
  </si>
  <si>
    <t>4250438928865</t>
  </si>
  <si>
    <t>4250438929305</t>
  </si>
  <si>
    <t>176450CCT</t>
  </si>
  <si>
    <t xml:space="preserve">OPASKA KABLOWA BIAŁA 7,6X450MM standard </t>
  </si>
  <si>
    <t>4250438928872</t>
  </si>
  <si>
    <t>4250438929312</t>
  </si>
  <si>
    <t>176550CCT</t>
  </si>
  <si>
    <t xml:space="preserve">OPASKA KABLOWA BIAŁA 7,6X550MM standard </t>
  </si>
  <si>
    <t>4250438928889</t>
  </si>
  <si>
    <t>4250438929329</t>
  </si>
  <si>
    <t>188760CCT</t>
  </si>
  <si>
    <t xml:space="preserve">OPASKA KABLOWA BIAŁA 8,8X760MM standard </t>
  </si>
  <si>
    <t>4250438928896</t>
  </si>
  <si>
    <t>4250438929336</t>
  </si>
  <si>
    <t>190810CCT</t>
  </si>
  <si>
    <t xml:space="preserve">OPASKA KABLOWA BIAŁA 9,0X810MM standard </t>
  </si>
  <si>
    <t>4250438928902</t>
  </si>
  <si>
    <t>4250438929343</t>
  </si>
  <si>
    <t>1126530CCT</t>
  </si>
  <si>
    <t xml:space="preserve">OPASKA KABLOWA BIAŁA 12,6X530MM standard </t>
  </si>
  <si>
    <t>4250438928919</t>
  </si>
  <si>
    <t>4250438929350</t>
  </si>
  <si>
    <t>11261030CCT</t>
  </si>
  <si>
    <t xml:space="preserve">OPASKA KABLOWA BIAŁA 12,6X1030MM standard </t>
  </si>
  <si>
    <t>4250438928926</t>
  </si>
  <si>
    <t>4250438929367</t>
  </si>
  <si>
    <t>96L</t>
  </si>
  <si>
    <t>Obejma L  6 srebrny ocynk</t>
  </si>
  <si>
    <t>8421814424288</t>
  </si>
  <si>
    <t>8421814439732</t>
  </si>
  <si>
    <t>98L</t>
  </si>
  <si>
    <t>Obejma L  8 srebrny ocynk</t>
  </si>
  <si>
    <t>8421814424066</t>
  </si>
  <si>
    <t>8421814465892</t>
  </si>
  <si>
    <t>910L</t>
  </si>
  <si>
    <t>Obejma L 10 srebrny ocynk</t>
  </si>
  <si>
    <t>8421814423991</t>
  </si>
  <si>
    <t>8421814442602</t>
  </si>
  <si>
    <t>912L</t>
  </si>
  <si>
    <t>Obejma L 12 srebrny ocynk</t>
  </si>
  <si>
    <t>8421814424004</t>
  </si>
  <si>
    <t>8421814463898</t>
  </si>
  <si>
    <t>914L</t>
  </si>
  <si>
    <t>Obejma L 14 srebrny ocynk</t>
  </si>
  <si>
    <t>8421814424011</t>
  </si>
  <si>
    <t>8421814442800</t>
  </si>
  <si>
    <t>916L</t>
  </si>
  <si>
    <t>Obejma L 16 srebrny ocynk</t>
  </si>
  <si>
    <t>8421814424073</t>
  </si>
  <si>
    <t>8421814463812</t>
  </si>
  <si>
    <t>918L</t>
  </si>
  <si>
    <t>Obejma L 18 srebrny ocynk</t>
  </si>
  <si>
    <t>920L</t>
  </si>
  <si>
    <t>Obejma L 20 srebrny ocynk</t>
  </si>
  <si>
    <t>8421814424080</t>
  </si>
  <si>
    <t>8421814463911</t>
  </si>
  <si>
    <t>922L</t>
  </si>
  <si>
    <t>Obejma L 22 srebrny ocynk</t>
  </si>
  <si>
    <t>925L</t>
  </si>
  <si>
    <t>Obejma L 25 srebrny ocynk</t>
  </si>
  <si>
    <t>8421814424059</t>
  </si>
  <si>
    <t>8421814447706</t>
  </si>
  <si>
    <t>926L</t>
  </si>
  <si>
    <t>Obejma L 26 srebrny ocynk</t>
  </si>
  <si>
    <t>8421814432740</t>
  </si>
  <si>
    <t>8421814515801</t>
  </si>
  <si>
    <t>928L</t>
  </si>
  <si>
    <t>Obejma L 28 srebrny ocynk</t>
  </si>
  <si>
    <t>932L</t>
  </si>
  <si>
    <t>Obejma L 32 srebrny ocynk</t>
  </si>
  <si>
    <t>8421814424103</t>
  </si>
  <si>
    <t>8425586525075</t>
  </si>
  <si>
    <t>935L</t>
  </si>
  <si>
    <t>Obejma L 35 srebrny ocynk</t>
  </si>
  <si>
    <t>940L</t>
  </si>
  <si>
    <t>Obejma L 40 srebrny ocynk</t>
  </si>
  <si>
    <t>8421814424127</t>
  </si>
  <si>
    <t>8421814463829</t>
  </si>
  <si>
    <t>942L</t>
  </si>
  <si>
    <t>Obejma L 42 srebrny ocynk</t>
  </si>
  <si>
    <t>950L</t>
  </si>
  <si>
    <t>Obejma L 50 srebrny ocynk</t>
  </si>
  <si>
    <t>8421814427913</t>
  </si>
  <si>
    <t>8421814440493</t>
  </si>
  <si>
    <t>960L</t>
  </si>
  <si>
    <t>Obejma L 55 srebrny ocynk</t>
  </si>
  <si>
    <t>8421814432733</t>
  </si>
  <si>
    <t>8421814515795</t>
  </si>
  <si>
    <t>963L</t>
  </si>
  <si>
    <t>Obejma L 60 srebrny ocynk</t>
  </si>
  <si>
    <t>8421814428590</t>
  </si>
  <si>
    <t>8421814463362</t>
  </si>
  <si>
    <t>9B6L</t>
  </si>
  <si>
    <t>Obejma L 63 srebrny ocynk</t>
  </si>
  <si>
    <t>9B8L</t>
  </si>
  <si>
    <t>Obejma L  8</t>
  </si>
  <si>
    <t>9B10L</t>
  </si>
  <si>
    <t>Obejma L 10</t>
  </si>
  <si>
    <t>8421814007177</t>
  </si>
  <si>
    <t>8421814476195</t>
  </si>
  <si>
    <t>9B12L</t>
  </si>
  <si>
    <t>Obejma L 12</t>
  </si>
  <si>
    <t>8421814007184</t>
  </si>
  <si>
    <t>8421814474313</t>
  </si>
  <si>
    <t>9B14L</t>
  </si>
  <si>
    <t>Obejma L 14</t>
  </si>
  <si>
    <t>8421814007191</t>
  </si>
  <si>
    <t>8421814475365</t>
  </si>
  <si>
    <t>9B15L</t>
  </si>
  <si>
    <t>Obejma L 15</t>
  </si>
  <si>
    <t>8421814007207</t>
  </si>
  <si>
    <t>8421814475419</t>
  </si>
  <si>
    <t>9B16L</t>
  </si>
  <si>
    <t>Obejma L 16</t>
  </si>
  <si>
    <t>9B18L</t>
  </si>
  <si>
    <t>Obejma L 18</t>
  </si>
  <si>
    <t>8421814007221</t>
  </si>
  <si>
    <t>8421814476331</t>
  </si>
  <si>
    <t>9B20L</t>
  </si>
  <si>
    <t>Obejma L 20</t>
  </si>
  <si>
    <t>9B22L</t>
  </si>
  <si>
    <t>Obejma L 22</t>
  </si>
  <si>
    <t>8421814007245</t>
  </si>
  <si>
    <t>8421814475228</t>
  </si>
  <si>
    <t>9B25L</t>
  </si>
  <si>
    <t>Obejma L 25</t>
  </si>
  <si>
    <t>9B26L</t>
  </si>
  <si>
    <t>Obejma L 26</t>
  </si>
  <si>
    <t>9B28L</t>
  </si>
  <si>
    <t>Obejma L 28</t>
  </si>
  <si>
    <t>8421814007276</t>
  </si>
  <si>
    <t>8421814476577</t>
  </si>
  <si>
    <t>9B32L</t>
  </si>
  <si>
    <t>Obejma L 32</t>
  </si>
  <si>
    <t>9B35L</t>
  </si>
  <si>
    <t>Obejma L 35</t>
  </si>
  <si>
    <t>8421814007313</t>
  </si>
  <si>
    <t>8421814478090</t>
  </si>
  <si>
    <t>9B40L</t>
  </si>
  <si>
    <t>Obejma L 40</t>
  </si>
  <si>
    <t>9B42L</t>
  </si>
  <si>
    <t>Obejma L 42</t>
  </si>
  <si>
    <t>8421814007351</t>
  </si>
  <si>
    <t>8421814478588</t>
  </si>
  <si>
    <t>9B50L</t>
  </si>
  <si>
    <t>Obejma L 50</t>
  </si>
  <si>
    <t>9B55L</t>
  </si>
  <si>
    <t>Obejma L 55</t>
  </si>
  <si>
    <t>8421814007405</t>
  </si>
  <si>
    <t>8421814479080</t>
  </si>
  <si>
    <t>9B60L</t>
  </si>
  <si>
    <t>Obejma L 60</t>
  </si>
  <si>
    <t>9B63L</t>
  </si>
  <si>
    <t>Obejma L 63</t>
  </si>
  <si>
    <t>8421814007436</t>
  </si>
  <si>
    <t>8421814478977</t>
  </si>
  <si>
    <t>9B12AD</t>
  </si>
  <si>
    <t>Obejma podwójna AD L 12</t>
  </si>
  <si>
    <t>8421814009539</t>
  </si>
  <si>
    <t>8421814474290</t>
  </si>
  <si>
    <t>9B15AD</t>
  </si>
  <si>
    <t>Obejma podwójna AD L 15</t>
  </si>
  <si>
    <t>8421814009553</t>
  </si>
  <si>
    <t>8421814475389</t>
  </si>
  <si>
    <t>9B18AD</t>
  </si>
  <si>
    <t>Obejma podwójna AD L 18</t>
  </si>
  <si>
    <t>8421814009560</t>
  </si>
  <si>
    <t>8425586524771</t>
  </si>
  <si>
    <t>9B22AD</t>
  </si>
  <si>
    <t>Obejma podwójna AD L 22</t>
  </si>
  <si>
    <t>8421814009577</t>
  </si>
  <si>
    <t>8425586524788</t>
  </si>
  <si>
    <t>9B28AD</t>
  </si>
  <si>
    <t>Obejma podwójna AD L 28</t>
  </si>
  <si>
    <t>8421814009584</t>
  </si>
  <si>
    <t>8421814476560</t>
  </si>
  <si>
    <t>9620ECT</t>
  </si>
  <si>
    <t xml:space="preserve">PRĘT GWINTOWANY ŁĄCZENIOWY ECT 6X20MM </t>
  </si>
  <si>
    <t>73072210</t>
  </si>
  <si>
    <t xml:space="preserve">9620ESP </t>
  </si>
  <si>
    <t xml:space="preserve">PRĘT GWINTOWANY ŁĄCZENIOWY 6X20MM </t>
  </si>
  <si>
    <t>8421814016384</t>
  </si>
  <si>
    <t>8421814472739</t>
  </si>
  <si>
    <t>941063CAL</t>
  </si>
  <si>
    <t>zacisk metalowy CAL z oczkiem grubość belki stalowej 4-10mm</t>
  </si>
  <si>
    <t>8421814543521</t>
  </si>
  <si>
    <t>8421814543538</t>
  </si>
  <si>
    <t>9101563CAL</t>
  </si>
  <si>
    <t>zacisk metalowy CAL z oczkiem grubość belki stalowej 10-15mm</t>
  </si>
  <si>
    <t>8421814543620</t>
  </si>
  <si>
    <t>8421814543637</t>
  </si>
  <si>
    <t>94152063CAL</t>
  </si>
  <si>
    <t>zacisk metalowy CAL z oczkiem grubość belki stalowej 15-20mm</t>
  </si>
  <si>
    <t>8421814543842</t>
  </si>
  <si>
    <t>8421814543859</t>
  </si>
  <si>
    <t>915463CAL</t>
  </si>
  <si>
    <t>zacisk metalowy CAL z oczkiem grubość belki stalowej 1,5-4,0mm</t>
  </si>
  <si>
    <t>8421814543484</t>
  </si>
  <si>
    <t>8421814543491</t>
  </si>
  <si>
    <t>9154CBR</t>
  </si>
  <si>
    <t>zacisk metalowy CBR pod opaskę grubość belki stalowej 1,5-4,0mm</t>
  </si>
  <si>
    <t>8421814543866</t>
  </si>
  <si>
    <t>8421814543873</t>
  </si>
  <si>
    <t>9410CBR</t>
  </si>
  <si>
    <t>zacisk metalowy CBR pod opaskę grubość belki stalowej 4,0-10mm</t>
  </si>
  <si>
    <t>8421814543965</t>
  </si>
  <si>
    <t>8421814543972</t>
  </si>
  <si>
    <t>91015CBR</t>
  </si>
  <si>
    <t>zacisk metalowy CBR pod opaskę grubość belki stalowej 10-15mm</t>
  </si>
  <si>
    <t>8421814543989</t>
  </si>
  <si>
    <t>8421814543996</t>
  </si>
  <si>
    <t>91520CBR</t>
  </si>
  <si>
    <t>zacisk metalowy CBR pod opaskę grubość belki stalowej 15-20mm</t>
  </si>
  <si>
    <t>8421814544009</t>
  </si>
  <si>
    <t>8421814544016</t>
  </si>
  <si>
    <t>91546CVA</t>
  </si>
  <si>
    <t>zacisk metalowy CVA pod pręt gw.6mm  grubość belki stalowej 1,5-4mm</t>
  </si>
  <si>
    <t>8421814544047</t>
  </si>
  <si>
    <t>8421814544054</t>
  </si>
  <si>
    <t>94106CVA</t>
  </si>
  <si>
    <t>zacisk metalowy CVA pod pręt gw.6mm  grubość belki stalowej 4-10mm</t>
  </si>
  <si>
    <t>8421814544467</t>
  </si>
  <si>
    <t>8421814544474</t>
  </si>
  <si>
    <t>910156CVA</t>
  </si>
  <si>
    <t>zacisk metalowy CVA pod pręt gw.6mm  grubość belki stalowej 10-15mm</t>
  </si>
  <si>
    <t>8421814544481</t>
  </si>
  <si>
    <t>8421814544498</t>
  </si>
  <si>
    <t>915206CVA</t>
  </si>
  <si>
    <t>zacisk metalowy CVA pod pręt gw.6mm  grubość belki stalowej 15-20mm</t>
  </si>
  <si>
    <t>8421814544504</t>
  </si>
  <si>
    <t>8421814544511</t>
  </si>
  <si>
    <t>91548CVA</t>
  </si>
  <si>
    <t>zacisk metalowy CVA pod pręt gw.8mm  grubość belki stalowej 1,5-4mm</t>
  </si>
  <si>
    <t>8421814544603</t>
  </si>
  <si>
    <t>8421814544610</t>
  </si>
  <si>
    <t>94108CVA</t>
  </si>
  <si>
    <t>zacisk metalowy CVA pod pręt gw.8mm  grubość belki stalowej 4-10mm</t>
  </si>
  <si>
    <t>8421814544627</t>
  </si>
  <si>
    <t>8421814544634</t>
  </si>
  <si>
    <t>910158CVA</t>
  </si>
  <si>
    <t>zacisk metalowy CVA pod pręt gw.8mm  grubość belki stalowej 10-15mm</t>
  </si>
  <si>
    <t>8421814544641</t>
  </si>
  <si>
    <t>8421814544658</t>
  </si>
  <si>
    <t>915208CVA</t>
  </si>
  <si>
    <t>zacisk metalowy CVA pod pręt gw.8mm  grubość belki stalowej 15-20mm</t>
  </si>
  <si>
    <t>8421814544665</t>
  </si>
  <si>
    <t>8421814544672</t>
  </si>
  <si>
    <t>9376CAB</t>
  </si>
  <si>
    <t>zacisk metalowy CAB z gwintem 6mm grubość belki stalowej 3-7mm</t>
  </si>
  <si>
    <t>8421814544764</t>
  </si>
  <si>
    <t>8421814544771</t>
  </si>
  <si>
    <t>94713CAB</t>
  </si>
  <si>
    <t>zacisk metalowy CAB z gwintem 6mm grubość belki stalowej 7-13mm</t>
  </si>
  <si>
    <t>8421814544962</t>
  </si>
  <si>
    <t>8421814544979</t>
  </si>
  <si>
    <t>941420CAB</t>
  </si>
  <si>
    <t>zacisk metalowy CAB z gwintem 6mm grubość belki stalowej 14-20mm</t>
  </si>
  <si>
    <t>96CMV</t>
  </si>
  <si>
    <t>zacisk metalowy CMV z gwintami M6 i otworami 6,3mm grubośc belki &lt;16</t>
  </si>
  <si>
    <t>8421814545044</t>
  </si>
  <si>
    <t>8421814545051</t>
  </si>
  <si>
    <t>98PMV</t>
  </si>
  <si>
    <t xml:space="preserve">zacisk żeliwny PMV z gwintem M8 </t>
  </si>
  <si>
    <t>8421814427548</t>
  </si>
  <si>
    <t>8421814439817</t>
  </si>
  <si>
    <t>910PMV</t>
  </si>
  <si>
    <t>zacisk żeliwny PMV z gwintem M10</t>
  </si>
  <si>
    <t>912PMV</t>
  </si>
  <si>
    <t>zacisk żeliwny PMV z gwintem M12</t>
  </si>
  <si>
    <t>947CC</t>
  </si>
  <si>
    <t>zacisk na kabel 6-7mm grubość belki 1-4mm</t>
  </si>
  <si>
    <t>8421814545082</t>
  </si>
  <si>
    <t>8421814545099</t>
  </si>
  <si>
    <t>9757CC</t>
  </si>
  <si>
    <t>zacisk na kabel 6-7mm grubość belki 4-7,5mm</t>
  </si>
  <si>
    <t>8421814546041</t>
  </si>
  <si>
    <t>8421814546058</t>
  </si>
  <si>
    <t>9127CC</t>
  </si>
  <si>
    <t>zacisk na kabel 6-7mm grubość belki 7,2-12mm</t>
  </si>
  <si>
    <t>8421814546140</t>
  </si>
  <si>
    <t>8421814546157</t>
  </si>
  <si>
    <t>949CC</t>
  </si>
  <si>
    <t>zacisk na kabel 8-9mm grubość belki 1-4mm</t>
  </si>
  <si>
    <t>8421814545969</t>
  </si>
  <si>
    <t>8421814545976</t>
  </si>
  <si>
    <t>9759CC</t>
  </si>
  <si>
    <t>zacisk na kabel 8-9mm grubość belki 4-7,5mm</t>
  </si>
  <si>
    <t>8421814546065</t>
  </si>
  <si>
    <t>8421814546072</t>
  </si>
  <si>
    <t>9129CC</t>
  </si>
  <si>
    <t>zacisk na kabel 8-9mm grubość belki 7,2-12mm</t>
  </si>
  <si>
    <t>8421814546126</t>
  </si>
  <si>
    <t>8421814546133</t>
  </si>
  <si>
    <t>9411CC</t>
  </si>
  <si>
    <t>zacisk na kabel 10-11mm grubość belki 1-4mm</t>
  </si>
  <si>
    <t>8421814545983</t>
  </si>
  <si>
    <t>8421814545990</t>
  </si>
  <si>
    <t>97511CC</t>
  </si>
  <si>
    <t>zacisk na kabel 10-11mm grubość belki 4-7,5mm</t>
  </si>
  <si>
    <t>8421814546089</t>
  </si>
  <si>
    <t>8421814546096</t>
  </si>
  <si>
    <t>91211CC</t>
  </si>
  <si>
    <t>zacisk na kabel 10-11mm grubość belki 7,2-12mm</t>
  </si>
  <si>
    <t>8421814563857</t>
  </si>
  <si>
    <t>8421814546171</t>
  </si>
  <si>
    <t>9414CC</t>
  </si>
  <si>
    <t>zacisk na kabel 12-14mm grubość belki 1-4mm</t>
  </si>
  <si>
    <t>8421814546003</t>
  </si>
  <si>
    <t>8421814546010</t>
  </si>
  <si>
    <t>97514CC</t>
  </si>
  <si>
    <t>zacisk na kabel 12-14mm grubość belki 4-7,5mm</t>
  </si>
  <si>
    <t>8421814546102</t>
  </si>
  <si>
    <t>8421814546119</t>
  </si>
  <si>
    <t>91214CC</t>
  </si>
  <si>
    <t>zacisk na kabel 12-14mm grubość belki 7,2-12mm</t>
  </si>
  <si>
    <t>8421814546188</t>
  </si>
  <si>
    <t>8421814546195</t>
  </si>
  <si>
    <t>9418CC</t>
  </si>
  <si>
    <t>zacisk na kabel 15-18mm grubość belki 1-4mm</t>
  </si>
  <si>
    <t>8421814546027</t>
  </si>
  <si>
    <t>8421814546034</t>
  </si>
  <si>
    <t>97518CC</t>
  </si>
  <si>
    <t>zacisk na kabel 15-18mm grubość belki 4-7,5mm</t>
  </si>
  <si>
    <t>8421814546461</t>
  </si>
  <si>
    <t>8421814546478</t>
  </si>
  <si>
    <t>91218CC</t>
  </si>
  <si>
    <t>zacisk na kabel 15-18mm grubość belki 7,2-12mm</t>
  </si>
  <si>
    <t>8421814546508</t>
  </si>
  <si>
    <t>8421814546515</t>
  </si>
  <si>
    <t>9424CC</t>
  </si>
  <si>
    <t>zacisk na kabel 19-24mm grubość belki 1-4mm</t>
  </si>
  <si>
    <t>8421814546546</t>
  </si>
  <si>
    <t>8421814546553</t>
  </si>
  <si>
    <t>97524CC</t>
  </si>
  <si>
    <t>zacisk na kabel 19-24mm grubość belki 4-7,5mm</t>
  </si>
  <si>
    <t>8421814546485</t>
  </si>
  <si>
    <t>8421814546492</t>
  </si>
  <si>
    <t>91224CC</t>
  </si>
  <si>
    <t>zacisk na kabel 19-24mm grubość belki 7,2-12mm</t>
  </si>
  <si>
    <t>8421814546522</t>
  </si>
  <si>
    <t>8421814546539</t>
  </si>
  <si>
    <t>9430CC</t>
  </si>
  <si>
    <t>zacisk na kabel 25-30mm grubość belki 1-4mm</t>
  </si>
  <si>
    <t>8421814546560</t>
  </si>
  <si>
    <t>8421814546577</t>
  </si>
  <si>
    <t>97530CC</t>
  </si>
  <si>
    <t>zacisk na kabel 25-30mm grubość belki 4-7,5mm</t>
  </si>
  <si>
    <t>8421814546706</t>
  </si>
  <si>
    <t>8421814546713</t>
  </si>
  <si>
    <t>91230CC</t>
  </si>
  <si>
    <t>zacisk na kabel 25-30mm grubość belki 7,2-12mm</t>
  </si>
  <si>
    <t>8421814546720</t>
  </si>
  <si>
    <t>8421814546737</t>
  </si>
  <si>
    <t>98TPZF</t>
  </si>
  <si>
    <t xml:space="preserve">Uchwyt trapezowy 8mm </t>
  </si>
  <si>
    <t>72166190</t>
  </si>
  <si>
    <t>910GB</t>
  </si>
  <si>
    <t xml:space="preserve">kołek GB 10X55mm do betonu komórkowego typu Ytong </t>
  </si>
  <si>
    <t>4001990520109</t>
  </si>
  <si>
    <t>4001990506837</t>
  </si>
  <si>
    <t>912GB</t>
  </si>
  <si>
    <t xml:space="preserve">kołek GB 12X60mm do betonu komórkowego typu Ytong </t>
  </si>
  <si>
    <t>4001990520123</t>
  </si>
  <si>
    <t>4001990506844</t>
  </si>
  <si>
    <t>914GB</t>
  </si>
  <si>
    <t xml:space="preserve">kołek GB 14X75mm do betonu komórkowego typu Ytong </t>
  </si>
  <si>
    <t>4001990520147</t>
  </si>
  <si>
    <t>4001990506851</t>
  </si>
  <si>
    <t>96NF</t>
  </si>
  <si>
    <t xml:space="preserve">kołek standardowy NF 6x30 </t>
  </si>
  <si>
    <t>4001990501061</t>
  </si>
  <si>
    <t>4001990506417</t>
  </si>
  <si>
    <t>98NF</t>
  </si>
  <si>
    <t xml:space="preserve">kołek standardowy NF 8x40 </t>
  </si>
  <si>
    <t>4001990501085</t>
  </si>
  <si>
    <t>4001990506424</t>
  </si>
  <si>
    <t>910NF</t>
  </si>
  <si>
    <t>kołek standardowy NF 10x50</t>
  </si>
  <si>
    <t>4001990509807</t>
  </si>
  <si>
    <t>912NF</t>
  </si>
  <si>
    <t>kołek standardowy NF 12x60</t>
  </si>
  <si>
    <t>4001990501122</t>
  </si>
  <si>
    <t>4001990506448</t>
  </si>
  <si>
    <t>914NF</t>
  </si>
  <si>
    <t>kołek standardowy NF 14x70</t>
  </si>
  <si>
    <t>4001990501146</t>
  </si>
  <si>
    <t>4001990506455</t>
  </si>
  <si>
    <t>9660FL</t>
  </si>
  <si>
    <t>kołek przedłużany FL 6x60mm</t>
  </si>
  <si>
    <t>4001990502372</t>
  </si>
  <si>
    <t>4001990598030</t>
  </si>
  <si>
    <t>9880FL</t>
  </si>
  <si>
    <t>kołek przedłużany FL 8x80mm</t>
  </si>
  <si>
    <t>4001990502389</t>
  </si>
  <si>
    <t>4001990598047</t>
  </si>
  <si>
    <t>98100FL</t>
  </si>
  <si>
    <t>kołek przedłużany FL 8x100mm</t>
  </si>
  <si>
    <t>4250438915254</t>
  </si>
  <si>
    <t>4250438915261</t>
  </si>
  <si>
    <t>98120FL</t>
  </si>
  <si>
    <t>kołek przedłużany FL 8x120mm</t>
  </si>
  <si>
    <t>4250438915278</t>
  </si>
  <si>
    <t>4250438915285</t>
  </si>
  <si>
    <t>91090FL</t>
  </si>
  <si>
    <t>kołek przedłużany FL 10x90mm</t>
  </si>
  <si>
    <t>96FX</t>
  </si>
  <si>
    <t>kołek FX 6x30 z kołnierzem</t>
  </si>
  <si>
    <t>4250438900014</t>
  </si>
  <si>
    <t>4250438900069</t>
  </si>
  <si>
    <t>96FXSZ</t>
  </si>
  <si>
    <t>kołek FX 6x30 z kołnierzem z wkrętem 4,5x45mm</t>
  </si>
  <si>
    <t>4250438901882</t>
  </si>
  <si>
    <t>4250438901950</t>
  </si>
  <si>
    <t>98FXSZ</t>
  </si>
  <si>
    <t>kołek FX 8x40 z kołneirzem z wkrętem 5x60mm</t>
  </si>
  <si>
    <t>4250438901899</t>
  </si>
  <si>
    <t>4250438901967</t>
  </si>
  <si>
    <t>98FX</t>
  </si>
  <si>
    <t>kołek FX 8x40 z kołneirzem</t>
  </si>
  <si>
    <t>4250438900021</t>
  </si>
  <si>
    <t>4250438900076</t>
  </si>
  <si>
    <t>910FX</t>
  </si>
  <si>
    <t>kołek FX 10x50 z kołneirzem</t>
  </si>
  <si>
    <t>4250438900038</t>
  </si>
  <si>
    <t>4250438900083</t>
  </si>
  <si>
    <t>912FX</t>
  </si>
  <si>
    <t>kołek FX 12x60 z kołneirzem</t>
  </si>
  <si>
    <t>4250438900045</t>
  </si>
  <si>
    <t>4250438900090</t>
  </si>
  <si>
    <t>910FXK</t>
  </si>
  <si>
    <t>kołek FX 10x50 z kołneirzem z wkrętem 7x65mm</t>
  </si>
  <si>
    <t>4250438901905</t>
  </si>
  <si>
    <t>4250438901974</t>
  </si>
  <si>
    <t>96MZ</t>
  </si>
  <si>
    <t xml:space="preserve">kołek MZ 6x30 </t>
  </si>
  <si>
    <t>4001990501702</t>
  </si>
  <si>
    <t>4001990506479</t>
  </si>
  <si>
    <t>9640MZ</t>
  </si>
  <si>
    <t xml:space="preserve">kołek MZ 6x40 </t>
  </si>
  <si>
    <t>4001990501733</t>
  </si>
  <si>
    <t>4001990506493</t>
  </si>
  <si>
    <t>98MZ</t>
  </si>
  <si>
    <t>kołek MZ 8x48</t>
  </si>
  <si>
    <t>4001990501726</t>
  </si>
  <si>
    <t>4001990506486</t>
  </si>
  <si>
    <t>96MZK</t>
  </si>
  <si>
    <t>kołek MZK 6x30 z kołnierzem</t>
  </si>
  <si>
    <t>4001990501801</t>
  </si>
  <si>
    <t>4001990506509</t>
  </si>
  <si>
    <t>9641MZK</t>
  </si>
  <si>
    <t>kołek 6x41 z kołnierzem przedłużony</t>
  </si>
  <si>
    <t>4001990501832</t>
  </si>
  <si>
    <t>4001990506523</t>
  </si>
  <si>
    <t>96MZKSZ</t>
  </si>
  <si>
    <t>kołek MZK 6x30 z kołnierzem i wkrętem 4,5x45</t>
  </si>
  <si>
    <t>4250438901912</t>
  </si>
  <si>
    <t>4250438901981</t>
  </si>
  <si>
    <t>9641MZKSZ</t>
  </si>
  <si>
    <t>kołek 6x41 z kołnierzem i wkrętem 4,5x50</t>
  </si>
  <si>
    <t>4250438901929</t>
  </si>
  <si>
    <t>4250438901998</t>
  </si>
  <si>
    <t>98MZK</t>
  </si>
  <si>
    <t>kołek MZK 8x48 z kołnierzem</t>
  </si>
  <si>
    <t>4001990501825</t>
  </si>
  <si>
    <t>4001990506516</t>
  </si>
  <si>
    <t>98MZKSZ</t>
  </si>
  <si>
    <t>kołek MZK 8x48 z kołnierzem z wkrętem 5x70mm</t>
  </si>
  <si>
    <t>4250438901936</t>
  </si>
  <si>
    <t>4250438902001</t>
  </si>
  <si>
    <t>910MZKK</t>
  </si>
  <si>
    <t>kołek MZK 10x59 z kołnierzem z wkrętem 6x80mm</t>
  </si>
  <si>
    <t>4250438901943</t>
  </si>
  <si>
    <t>4250438902018</t>
  </si>
  <si>
    <t>910MZK</t>
  </si>
  <si>
    <t>kołek MZK 10x59 z kołnierzem</t>
  </si>
  <si>
    <t>4001990501849</t>
  </si>
  <si>
    <t>4001990506530</t>
  </si>
  <si>
    <t>912MZK</t>
  </si>
  <si>
    <t>kołek MZK 12x71 z kołnierzem</t>
  </si>
  <si>
    <t>4001990501900</t>
  </si>
  <si>
    <t>4001990506547</t>
  </si>
  <si>
    <t>914MZK</t>
  </si>
  <si>
    <t>kołek MZK 14x75 z kołnierzem</t>
  </si>
  <si>
    <t>4001990501917</t>
  </si>
  <si>
    <t>4001990506554</t>
  </si>
  <si>
    <t>9630HR</t>
  </si>
  <si>
    <t xml:space="preserve">kołek HR do pustych przestrzeni (G-K) 6x30mm </t>
  </si>
  <si>
    <t>9840HR</t>
  </si>
  <si>
    <t xml:space="preserve">kołek HR do pustych przestrzeni (G-K) 8x40mm </t>
  </si>
  <si>
    <t>56HRSZ20</t>
  </si>
  <si>
    <t>kołek HR do pustych przestrzeni (G-K) 6x30mm opakowanie blister ze śrubą 20sztuk opk.</t>
  </si>
  <si>
    <t>58HRSZ20</t>
  </si>
  <si>
    <t>kołek HR do pustych przestrzeni (G-K) 8x40mm opakowanie blister ze śrubą 20sztuk opk.</t>
  </si>
  <si>
    <t>9850EDR</t>
  </si>
  <si>
    <t>śruba dwugwintowa 8x50mm z gwintem M8</t>
  </si>
  <si>
    <t>73181542</t>
  </si>
  <si>
    <t>9860EDR</t>
  </si>
  <si>
    <t>śruba dwugwintowa 8x60mm z gwintem M8</t>
  </si>
  <si>
    <t>9880EDR</t>
  </si>
  <si>
    <t>śruba dwugwintowa 8x80mm z gwintem M8</t>
  </si>
  <si>
    <t>98100EDR</t>
  </si>
  <si>
    <t>śruba dwugwintowa 8x100mm z gwintem M8</t>
  </si>
  <si>
    <t>98120EDR</t>
  </si>
  <si>
    <t>śruba dwugwintowa 8x120mm z gwintem M8</t>
  </si>
  <si>
    <t>91080EDR</t>
  </si>
  <si>
    <t>śruba dwugwintowa 10x80mm z gwintem M10</t>
  </si>
  <si>
    <t>910100EDR</t>
  </si>
  <si>
    <t>śruba dwugwintowa 10x100mm z gwintem M10</t>
  </si>
  <si>
    <t>910120EDR</t>
  </si>
  <si>
    <t>śruba dwugwintowa 10x120mm z gwintem M10</t>
  </si>
  <si>
    <t>910140EDR</t>
  </si>
  <si>
    <t>śruba dwugwintowa 10x140mm z gwintem M10</t>
  </si>
  <si>
    <t>912125EDR</t>
  </si>
  <si>
    <t>śruba dwugwintowa 12x125mm z gwintem M12</t>
  </si>
  <si>
    <t>9B610MH</t>
  </si>
  <si>
    <t>Przejście męsko-żeńskie M6X10</t>
  </si>
  <si>
    <t>8421814072366</t>
  </si>
  <si>
    <t>8421814478809</t>
  </si>
  <si>
    <t>9B620MH</t>
  </si>
  <si>
    <t>Przejście męsko-żeńskie M6X20</t>
  </si>
  <si>
    <t>8421814072373</t>
  </si>
  <si>
    <t>8421814476898</t>
  </si>
  <si>
    <t>9B630MH</t>
  </si>
  <si>
    <t>Przejście męsko-żeńskie M6X30</t>
  </si>
  <si>
    <t>8421814072380</t>
  </si>
  <si>
    <t>8421814478960</t>
  </si>
  <si>
    <t>9B640MH</t>
  </si>
  <si>
    <t>Przejście męsko-żeńskie M6X40</t>
  </si>
  <si>
    <t>8421814072397</t>
  </si>
  <si>
    <t>8421814478991</t>
  </si>
  <si>
    <t>9B650MH</t>
  </si>
  <si>
    <t>Przejście męsko-żeńskie M6X50</t>
  </si>
  <si>
    <t>8421814072403</t>
  </si>
  <si>
    <t>8421814478267</t>
  </si>
  <si>
    <t>9620MS</t>
  </si>
  <si>
    <t>Przejście podwójne M6x20mm</t>
  </si>
  <si>
    <t>8421814395472</t>
  </si>
  <si>
    <t>8421814446433</t>
  </si>
  <si>
    <t>9630MS</t>
  </si>
  <si>
    <t>Przejście podwójne M6x30mm</t>
  </si>
  <si>
    <t>8421814016322</t>
  </si>
  <si>
    <t>8421814446440</t>
  </si>
  <si>
    <t>9820MS</t>
  </si>
  <si>
    <t>Przejście podwójne M8x20mm</t>
  </si>
  <si>
    <t>8421814016339</t>
  </si>
  <si>
    <t>8421814446457</t>
  </si>
  <si>
    <t>9825MS</t>
  </si>
  <si>
    <t>Przejście podwójne M8x25mm</t>
  </si>
  <si>
    <t>8421814401456</t>
  </si>
  <si>
    <t>8421814476676</t>
  </si>
  <si>
    <t>9830MS</t>
  </si>
  <si>
    <t>Przejście podwójne M8x30mm</t>
  </si>
  <si>
    <t>8421814406239</t>
  </si>
  <si>
    <t>8421814474856</t>
  </si>
  <si>
    <t>9ZG640BTSPT</t>
  </si>
  <si>
    <t xml:space="preserve">wkręt do betonu BTS 6x40 łeb płaski z gniazdem TX </t>
  </si>
  <si>
    <t>4250438918200</t>
  </si>
  <si>
    <t>4250438918217</t>
  </si>
  <si>
    <t>9ZG640BTSB</t>
  </si>
  <si>
    <t>wkręt do betonu BTS 6x40 łeb sześciokątny</t>
  </si>
  <si>
    <t>4250438918187</t>
  </si>
  <si>
    <t>4250438918194</t>
  </si>
  <si>
    <t>9ZG640BTSPTL</t>
  </si>
  <si>
    <t xml:space="preserve">wkręt do betonu BTS 6x40 łeb poszerzany płaski z gniazdem TX </t>
  </si>
  <si>
    <t>4250438924652</t>
  </si>
  <si>
    <t>4250438924669</t>
  </si>
  <si>
    <t>9ZG655BTSB</t>
  </si>
  <si>
    <t>wkręt do betonu BTS 6x55 łeb sześciokątny</t>
  </si>
  <si>
    <t>4250438918248</t>
  </si>
  <si>
    <t>4250438918255</t>
  </si>
  <si>
    <t>9ZG655BTSPT</t>
  </si>
  <si>
    <t>wkręt do betonu BTS 6x55 łeb płaski z gniazdem TX</t>
  </si>
  <si>
    <t>4250438918262</t>
  </si>
  <si>
    <t>4250438918279</t>
  </si>
  <si>
    <t>9ZG655BTSPTL</t>
  </si>
  <si>
    <t xml:space="preserve">wkręt do betonu BTS 6x55 łeb poszerzany płaski z gniazdem TX </t>
  </si>
  <si>
    <t>4250438924676</t>
  </si>
  <si>
    <t>4250438924683</t>
  </si>
  <si>
    <t>9ZG635M6BTSH</t>
  </si>
  <si>
    <t>wkręt do betonu BTS H 6x35 z gwintem wewnętrznym M6</t>
  </si>
  <si>
    <t>4250438918125</t>
  </si>
  <si>
    <t>4250438918132</t>
  </si>
  <si>
    <t>73181548</t>
  </si>
  <si>
    <t>9ZG635M8BTSH</t>
  </si>
  <si>
    <t>wkręt do betonu BTS H 6x35 z gwintem wewnętrznym M8</t>
  </si>
  <si>
    <t>4250438918163</t>
  </si>
  <si>
    <t>4250438918170</t>
  </si>
  <si>
    <t>9ZG635M10BTSH</t>
  </si>
  <si>
    <t>wkręt do betonu BTS H 6x35 z gwintem wewnętrznym M10</t>
  </si>
  <si>
    <t>4250438918088</t>
  </si>
  <si>
    <t>4250438918095</t>
  </si>
  <si>
    <t>9ZG650M8BTSH</t>
  </si>
  <si>
    <t>wkręt do betonu BTS H 6x50 z gwintem wewnętrznym M8</t>
  </si>
  <si>
    <t>4250438918224</t>
  </si>
  <si>
    <t>4250438918231</t>
  </si>
  <si>
    <t>9ZG635M6BTSE</t>
  </si>
  <si>
    <t>wkręt do betonu BTS E 6x35 z gwintem zewnętrznym M6</t>
  </si>
  <si>
    <t>4250438918101</t>
  </si>
  <si>
    <t>4250438918118</t>
  </si>
  <si>
    <t>9ZG6135M6BTSE</t>
  </si>
  <si>
    <t>wkręt do betonu BTS E 6x135 z gwintem zewnętrznym M6</t>
  </si>
  <si>
    <t>9ZG6155M6BTSE</t>
  </si>
  <si>
    <t>wkręt do betonu BTS E 6x155 z gwintem zewnętrznym M6</t>
  </si>
  <si>
    <t>9ZG6175M6BTSE</t>
  </si>
  <si>
    <t>wkręt do betonu BTS E 6x175 z gwintem zewnętrznym M6</t>
  </si>
  <si>
    <t>9ZG6195M6BTSE</t>
  </si>
  <si>
    <t>wkręt do betonu BTS E 6x195 z gwintem zewnętrznym M6</t>
  </si>
  <si>
    <t>9ZG635M8BTSE</t>
  </si>
  <si>
    <t>wkręt do betonu BTS E 6x35 z gwintem zewnętrznym M8</t>
  </si>
  <si>
    <t>4250438918149</t>
  </si>
  <si>
    <t>4250438918156</t>
  </si>
  <si>
    <t>9ATRBCA</t>
  </si>
  <si>
    <t>ADAPTOR na wiertło pod TORAB CON/BTS</t>
  </si>
  <si>
    <t>8421814427388</t>
  </si>
  <si>
    <t>8421814527453</t>
  </si>
  <si>
    <t>25.73.40.0</t>
  </si>
  <si>
    <t>910LLTRBCA</t>
  </si>
  <si>
    <t>Końcówka/przejściówka na wiertło pod TORAB CON/BTS</t>
  </si>
  <si>
    <t>8421814427395</t>
  </si>
  <si>
    <t>8421814442619</t>
  </si>
  <si>
    <t>6115SDSBTS6</t>
  </si>
  <si>
    <t>Wiertło SDS 6x115mm na adapter</t>
  </si>
  <si>
    <t>8421814549738</t>
  </si>
  <si>
    <t>8421814549745</t>
  </si>
  <si>
    <t>7DPZ2TX40</t>
  </si>
  <si>
    <t>Podwójny BIT PZ2xTX40</t>
  </si>
  <si>
    <t>8425586515991</t>
  </si>
  <si>
    <t>8425586527451</t>
  </si>
  <si>
    <t>7DTX20TX40</t>
  </si>
  <si>
    <t>Podwójny BIT TX20xTX40</t>
  </si>
  <si>
    <t>8425586499154</t>
  </si>
  <si>
    <t>8425586533117</t>
  </si>
  <si>
    <t>7DTX25TX40</t>
  </si>
  <si>
    <t>Podwójny BIT TX25xTX40</t>
  </si>
  <si>
    <t>8425586515977</t>
  </si>
  <si>
    <t>6110BSDS</t>
  </si>
  <si>
    <t>wiertło SDS 6x110mm robocza długość 50mm</t>
  </si>
  <si>
    <t>8110BSDS</t>
  </si>
  <si>
    <t>wiertło SDS 8x110mm robocza długość 50mm</t>
  </si>
  <si>
    <t>8160BSDS</t>
  </si>
  <si>
    <t>12160BSDS</t>
  </si>
  <si>
    <t>wiertło SDS 12x160mm robocza długość 100mm</t>
  </si>
  <si>
    <t>5110BSDS</t>
  </si>
  <si>
    <t>wiertło SDS 5x110mm robocza długość 50mm</t>
  </si>
  <si>
    <t>10110BSDS</t>
  </si>
  <si>
    <t>wiertło SDS 10x110mm robocza długość 50mm</t>
  </si>
  <si>
    <t>10160BSDS</t>
  </si>
  <si>
    <t>wiertło SDS 10x160mm robocza długość 100mm</t>
  </si>
  <si>
    <t>9640BAZ</t>
  </si>
  <si>
    <t>Kotwa BAZ  6x40 ocynk</t>
  </si>
  <si>
    <t>4250438903305</t>
  </si>
  <si>
    <t>4250438903510</t>
  </si>
  <si>
    <t>9665BAZ</t>
  </si>
  <si>
    <t>Kotwa BAZ  6x65 ocynk</t>
  </si>
  <si>
    <t>4250438903312</t>
  </si>
  <si>
    <t>4250438903527</t>
  </si>
  <si>
    <t>9872BAZ</t>
  </si>
  <si>
    <t>Kotwa BAZ  8x72 ocynk</t>
  </si>
  <si>
    <t>4250438903336</t>
  </si>
  <si>
    <t>4250438903541</t>
  </si>
  <si>
    <t>9892BAZ</t>
  </si>
  <si>
    <t>Kotwa BAZ  8x92 ocynk</t>
  </si>
  <si>
    <t>4250438903343</t>
  </si>
  <si>
    <t>4250438903558</t>
  </si>
  <si>
    <t>98112BAZ</t>
  </si>
  <si>
    <t>Kotwa BAZ  8x112 ocynk</t>
  </si>
  <si>
    <t>4250438903350</t>
  </si>
  <si>
    <t>4250438903565</t>
  </si>
  <si>
    <t>91092BAZ</t>
  </si>
  <si>
    <t>Kotwa BAZ  10x92 ocynk</t>
  </si>
  <si>
    <t>4250438903374</t>
  </si>
  <si>
    <t>4250438903589</t>
  </si>
  <si>
    <t>910102BAZ</t>
  </si>
  <si>
    <t>Kotwa BAZ  10x102 ocynk</t>
  </si>
  <si>
    <t>4250438903381</t>
  </si>
  <si>
    <t>4250438903596</t>
  </si>
  <si>
    <t>910112BAZ</t>
  </si>
  <si>
    <t>Kotwa BAZ  10x112 ocynk</t>
  </si>
  <si>
    <t>4250438903398</t>
  </si>
  <si>
    <t>4250438903602</t>
  </si>
  <si>
    <t>910132BAZ</t>
  </si>
  <si>
    <t>Kotwa BAZ  10x132 ocynk</t>
  </si>
  <si>
    <t>4250438903404</t>
  </si>
  <si>
    <t>4250438903619</t>
  </si>
  <si>
    <t>912103BAZ</t>
  </si>
  <si>
    <t>Kotwa BAZ  12x103 ocynk</t>
  </si>
  <si>
    <t>4250438903428</t>
  </si>
  <si>
    <t>4250438903633</t>
  </si>
  <si>
    <t>912118BAZ</t>
  </si>
  <si>
    <t>Kotwa BAZ  12x118 ocynk</t>
  </si>
  <si>
    <t>4250438903435</t>
  </si>
  <si>
    <t>4250438903640</t>
  </si>
  <si>
    <t>912128BAZ</t>
  </si>
  <si>
    <t>Kotwa BAZ  12x128 ocynk</t>
  </si>
  <si>
    <t>4250438903442</t>
  </si>
  <si>
    <t>4250438903657</t>
  </si>
  <si>
    <t>912148BAZ</t>
  </si>
  <si>
    <t>Kotwa BAZ  12x148 ocynk</t>
  </si>
  <si>
    <t>4250438903459</t>
  </si>
  <si>
    <t>4250438903664</t>
  </si>
  <si>
    <t>912163BAZ</t>
  </si>
  <si>
    <t>Kotwa BAZ  12x163 ocynk</t>
  </si>
  <si>
    <t>4250438903466</t>
  </si>
  <si>
    <t>4250438903671</t>
  </si>
  <si>
    <t>916123BAZ</t>
  </si>
  <si>
    <t>Kotwa BAZ  16x123 ocynk</t>
  </si>
  <si>
    <t>4250438903480</t>
  </si>
  <si>
    <t>4250438903695</t>
  </si>
  <si>
    <t>916178BAZ</t>
  </si>
  <si>
    <t>Kotwa BAZ  16x178 ocynk</t>
  </si>
  <si>
    <t>4250438903503</t>
  </si>
  <si>
    <t>4250438903718</t>
  </si>
  <si>
    <t>916138BAZ</t>
  </si>
  <si>
    <t>Kotwa BAZ  16x138 ocynk</t>
  </si>
  <si>
    <t>4250438903497</t>
  </si>
  <si>
    <t>4250438903701</t>
  </si>
  <si>
    <t>9HD852BAZ</t>
  </si>
  <si>
    <t xml:space="preserve">Kotwa BAZ 8x52 ocynk ogniowy </t>
  </si>
  <si>
    <t>4250438904807</t>
  </si>
  <si>
    <t>4250438905019</t>
  </si>
  <si>
    <t>9HD872BAZ</t>
  </si>
  <si>
    <t xml:space="preserve">Kotwa BAZ 8x72 ocynk ogniowy </t>
  </si>
  <si>
    <t>4250438904814</t>
  </si>
  <si>
    <t>4250438905026</t>
  </si>
  <si>
    <t>9HD892BAZ</t>
  </si>
  <si>
    <t xml:space="preserve">Kotwa BAZ 8x92 ocynk ogniowy </t>
  </si>
  <si>
    <t>4250438904821</t>
  </si>
  <si>
    <t>4250438905033</t>
  </si>
  <si>
    <t>9HD8112BAZ</t>
  </si>
  <si>
    <t xml:space="preserve">Kotwa BAZ 8x112 ocynk ogniowy </t>
  </si>
  <si>
    <t>4250438904838</t>
  </si>
  <si>
    <t>4250438905040</t>
  </si>
  <si>
    <t>9HD8147BAZ</t>
  </si>
  <si>
    <t xml:space="preserve">Kotwa BAZ 8x147 ocynk ogniowy </t>
  </si>
  <si>
    <t>4250438904845</t>
  </si>
  <si>
    <t>4250438905057</t>
  </si>
  <si>
    <t>9HD1060BAZ</t>
  </si>
  <si>
    <t xml:space="preserve">Kotwa BAZ 10x60 ocynk ogniowy </t>
  </si>
  <si>
    <t>4250438910402</t>
  </si>
  <si>
    <t>4250438910419</t>
  </si>
  <si>
    <t>9HD1092BAZ</t>
  </si>
  <si>
    <t xml:space="preserve">Kotwa BAZ 10x92 ocynk ogniowy </t>
  </si>
  <si>
    <t>4250438904852</t>
  </si>
  <si>
    <t>4250438905064</t>
  </si>
  <si>
    <t>9HD10102BAZ</t>
  </si>
  <si>
    <t xml:space="preserve">Kotwa BAZ 10x102 ocynk ogniowy </t>
  </si>
  <si>
    <t>4250438904869</t>
  </si>
  <si>
    <t>4250438905071</t>
  </si>
  <si>
    <t>9HD10112BAZ</t>
  </si>
  <si>
    <t xml:space="preserve">Kotwa BAZ 10x112 ocynk ogniowy </t>
  </si>
  <si>
    <t>4250438904876</t>
  </si>
  <si>
    <t>4250438905088</t>
  </si>
  <si>
    <t>9HD10132BAZ</t>
  </si>
  <si>
    <t xml:space="preserve">Kotwa BAZ 10x132 ocynk ogniowy </t>
  </si>
  <si>
    <t>4250438904883</t>
  </si>
  <si>
    <t>4250438905095</t>
  </si>
  <si>
    <t>9HD10162BAZ</t>
  </si>
  <si>
    <t xml:space="preserve">Kotwa BAZ 10x162 ocynk ogniowy </t>
  </si>
  <si>
    <t>4250438904890</t>
  </si>
  <si>
    <t>4250438905101</t>
  </si>
  <si>
    <t>9HD12103BAZ</t>
  </si>
  <si>
    <t xml:space="preserve">Kotwa BAZ 12x103 ocynk ogniowy </t>
  </si>
  <si>
    <t>4250438904906</t>
  </si>
  <si>
    <t>4250438905118</t>
  </si>
  <si>
    <t>9HD12118BAZ</t>
  </si>
  <si>
    <t xml:space="preserve">Kotwa BAZ 12x118 ocynk ogniowy </t>
  </si>
  <si>
    <t>4250438904913</t>
  </si>
  <si>
    <t>4250438905125</t>
  </si>
  <si>
    <t>9HD12128BAZ</t>
  </si>
  <si>
    <t xml:space="preserve">Kotwa BAZ 12x128 ocynk ogniowy </t>
  </si>
  <si>
    <t>4250438904920</t>
  </si>
  <si>
    <t>4250438905132</t>
  </si>
  <si>
    <t>9HD12148BAZ</t>
  </si>
  <si>
    <t xml:space="preserve">Kotwa BAZ 12x148 ocynk ogniowy </t>
  </si>
  <si>
    <t>4250438904937</t>
  </si>
  <si>
    <t>4250438905149</t>
  </si>
  <si>
    <t>9HD12163BAZ</t>
  </si>
  <si>
    <t xml:space="preserve">Kotwa BAZ 12x163 ocynk ogniowy </t>
  </si>
  <si>
    <t>4250438904944</t>
  </si>
  <si>
    <t>4250438905156</t>
  </si>
  <si>
    <t>9HD12178BAZ</t>
  </si>
  <si>
    <t xml:space="preserve">Kotwa BAZ 12x178 ocynk ogniowy </t>
  </si>
  <si>
    <t>4250438904951</t>
  </si>
  <si>
    <t>4250438905163</t>
  </si>
  <si>
    <t>9HD16123BAZ</t>
  </si>
  <si>
    <t xml:space="preserve">Kotwa BAZ 16x123 ocynk ogniowy </t>
  </si>
  <si>
    <t>4250438904968</t>
  </si>
  <si>
    <t>4250438905170</t>
  </si>
  <si>
    <t>9HD16138BAZ</t>
  </si>
  <si>
    <t xml:space="preserve">Kotwa BAZ 16x138 ocynk ogniowy </t>
  </si>
  <si>
    <t>4250438904975</t>
  </si>
  <si>
    <t>4250438905187</t>
  </si>
  <si>
    <t>9HD16168BAZ</t>
  </si>
  <si>
    <t xml:space="preserve">Kotwa BAZ 16x168 ocynk ogniowy </t>
  </si>
  <si>
    <t>4250438904982</t>
  </si>
  <si>
    <t>4250438905194</t>
  </si>
  <si>
    <t>9X640BAZ</t>
  </si>
  <si>
    <t>Kotwa BAZ 6x40 stal A4</t>
  </si>
  <si>
    <t>4250438903725</t>
  </si>
  <si>
    <t>4250438903909</t>
  </si>
  <si>
    <t>9X665BAZ</t>
  </si>
  <si>
    <t>Kotwa BAZ 6x65 stal A4</t>
  </si>
  <si>
    <t>4250438903732</t>
  </si>
  <si>
    <t>4250438903916</t>
  </si>
  <si>
    <t>9X852BAZ</t>
  </si>
  <si>
    <t>Kotwa BAZ 8x52 stal A4</t>
  </si>
  <si>
    <t>4250438903749</t>
  </si>
  <si>
    <t>4250438903923</t>
  </si>
  <si>
    <t>9X872BAZ</t>
  </si>
  <si>
    <t xml:space="preserve">Kotwa BAZ 8x72 stal A4 </t>
  </si>
  <si>
    <t>4250438903756</t>
  </si>
  <si>
    <t>4250438903930</t>
  </si>
  <si>
    <t>9X892BAZ</t>
  </si>
  <si>
    <t xml:space="preserve">Kotwa BAZ 8x92 stal A4 </t>
  </si>
  <si>
    <t>4250438903763</t>
  </si>
  <si>
    <t>4250438903947</t>
  </si>
  <si>
    <t>9X8112BAZ</t>
  </si>
  <si>
    <t>Kotwa BAZ 8x112 stal A4</t>
  </si>
  <si>
    <t>4250438903770</t>
  </si>
  <si>
    <t>4250438903954</t>
  </si>
  <si>
    <t>9X1060BAZ</t>
  </si>
  <si>
    <t>Kotwa BAZ 10x60 stal A4</t>
  </si>
  <si>
    <t>4250438910426</t>
  </si>
  <si>
    <t>4250438910433</t>
  </si>
  <si>
    <t>9X1092BAZ</t>
  </si>
  <si>
    <t>Kotwa BAZ 10x92 stal A4</t>
  </si>
  <si>
    <t>4250438903787</t>
  </si>
  <si>
    <t>4250438903961</t>
  </si>
  <si>
    <t>9X10102BAZ</t>
  </si>
  <si>
    <t>Kotwa BAZ 10x102 stal A4</t>
  </si>
  <si>
    <t>4250438903794</t>
  </si>
  <si>
    <t>4250438903978</t>
  </si>
  <si>
    <t>9X10112BAZ</t>
  </si>
  <si>
    <t xml:space="preserve">Kotwa BAZ 10x112 stal A4 </t>
  </si>
  <si>
    <t>4250438903800</t>
  </si>
  <si>
    <t>4250438903985</t>
  </si>
  <si>
    <t>9X10132BAZ</t>
  </si>
  <si>
    <t xml:space="preserve">Kotwa BAZ 10x132 stal A4 </t>
  </si>
  <si>
    <t>4250438903817</t>
  </si>
  <si>
    <t>4250438903992</t>
  </si>
  <si>
    <t>9X12103BAZ</t>
  </si>
  <si>
    <t xml:space="preserve">Kotwa BAZ 12x103 stal A4 </t>
  </si>
  <si>
    <t>4250438903824</t>
  </si>
  <si>
    <t>4250438904005</t>
  </si>
  <si>
    <t>9X12118BAZ</t>
  </si>
  <si>
    <t xml:space="preserve">Kotwa BAZ 12x118 stal A4 </t>
  </si>
  <si>
    <t>4250438903831</t>
  </si>
  <si>
    <t>4250438904012</t>
  </si>
  <si>
    <t>9X12128BAZ</t>
  </si>
  <si>
    <t xml:space="preserve">Kotwa BAZ 12x128 stal A4 </t>
  </si>
  <si>
    <t>4250438903848</t>
  </si>
  <si>
    <t>4250438904029</t>
  </si>
  <si>
    <t>9X12148BAZ</t>
  </si>
  <si>
    <t xml:space="preserve">Kotwa BAZ 12x148 stal A4 </t>
  </si>
  <si>
    <t>4250438903855</t>
  </si>
  <si>
    <t>4250438904036</t>
  </si>
  <si>
    <t>9X12163BAZ</t>
  </si>
  <si>
    <t>Kotwa BAZ 12x163 stal A4</t>
  </si>
  <si>
    <t>4250438903862</t>
  </si>
  <si>
    <t>4250438904043</t>
  </si>
  <si>
    <t>9X16123BAZ</t>
  </si>
  <si>
    <t xml:space="preserve">Kotwa BAZ 16x123 stal A4 </t>
  </si>
  <si>
    <t>4250438903879</t>
  </si>
  <si>
    <t>4250438904050</t>
  </si>
  <si>
    <t>9X16138BAZ</t>
  </si>
  <si>
    <t xml:space="preserve">Kotwa BAZ 16x138 stal A4 </t>
  </si>
  <si>
    <t>4250438903886</t>
  </si>
  <si>
    <t>4250438904067</t>
  </si>
  <si>
    <t>9X16168BAZ</t>
  </si>
  <si>
    <t xml:space="preserve">Kotwa BAZ 16x168 stal A4 </t>
  </si>
  <si>
    <t>4250438903893</t>
  </si>
  <si>
    <t>4250438904074</t>
  </si>
  <si>
    <t>9875BAP</t>
  </si>
  <si>
    <t>Kotwa BAP 8x75</t>
  </si>
  <si>
    <t>4250438910457</t>
  </si>
  <si>
    <t>4250438910822</t>
  </si>
  <si>
    <t>9885BAP</t>
  </si>
  <si>
    <t>Kotwa BAP 8x85</t>
  </si>
  <si>
    <t>4250438910464</t>
  </si>
  <si>
    <t>4250438910839</t>
  </si>
  <si>
    <t>9895BAP</t>
  </si>
  <si>
    <t>Kotwa BAP 8x95</t>
  </si>
  <si>
    <t>4250438910471</t>
  </si>
  <si>
    <t>4250438910846</t>
  </si>
  <si>
    <t>98115BAP</t>
  </si>
  <si>
    <t>Kotwa BAP 8x115</t>
  </si>
  <si>
    <t>4250438910488</t>
  </si>
  <si>
    <t>4250438910853</t>
  </si>
  <si>
    <t>98135BAP</t>
  </si>
  <si>
    <t xml:space="preserve">Kotwa BAP 8x135 </t>
  </si>
  <si>
    <t>4250438910495</t>
  </si>
  <si>
    <t>4250438910860</t>
  </si>
  <si>
    <t>91085BAP</t>
  </si>
  <si>
    <t>Kotwa BAP 10x85</t>
  </si>
  <si>
    <t>4250438910518</t>
  </si>
  <si>
    <t>4250438910884</t>
  </si>
  <si>
    <t>91092BAP</t>
  </si>
  <si>
    <t>Kotwa BAP 10x92</t>
  </si>
  <si>
    <t>4250438910525</t>
  </si>
  <si>
    <t>4250438910891</t>
  </si>
  <si>
    <t>910105BAP</t>
  </si>
  <si>
    <t>Kotwa BAP 10x105</t>
  </si>
  <si>
    <t>4250438910532</t>
  </si>
  <si>
    <t>4250438910907</t>
  </si>
  <si>
    <t>910125BAP</t>
  </si>
  <si>
    <t>Kotwa BAP 10x125</t>
  </si>
  <si>
    <t>4250438910549</t>
  </si>
  <si>
    <t>4250438910914</t>
  </si>
  <si>
    <t>910145BAP</t>
  </si>
  <si>
    <t>Kotwa BAP 10x145</t>
  </si>
  <si>
    <t>4250438910556</t>
  </si>
  <si>
    <t>4250438910921</t>
  </si>
  <si>
    <t>910175BAP</t>
  </si>
  <si>
    <t>Kotwa BAP 10x175</t>
  </si>
  <si>
    <t>4250438910563</t>
  </si>
  <si>
    <t>4250438910938</t>
  </si>
  <si>
    <t>910215BAP</t>
  </si>
  <si>
    <t>Kotwa BAP 10x215</t>
  </si>
  <si>
    <t>4250438910570</t>
  </si>
  <si>
    <t>4250438913472</t>
  </si>
  <si>
    <t>912110BAP</t>
  </si>
  <si>
    <t>Kotwa BAP 12x110</t>
  </si>
  <si>
    <t>4250438910600</t>
  </si>
  <si>
    <t>4250438910976</t>
  </si>
  <si>
    <t>912120BAP</t>
  </si>
  <si>
    <t>Kotwa BAP 12x120</t>
  </si>
  <si>
    <t>4250438910617</t>
  </si>
  <si>
    <t>4250438910983</t>
  </si>
  <si>
    <t>912130BAP</t>
  </si>
  <si>
    <t>Kotwa BAP 12x130</t>
  </si>
  <si>
    <t>4250438910624</t>
  </si>
  <si>
    <t>4250438910990</t>
  </si>
  <si>
    <t>912150BAP</t>
  </si>
  <si>
    <t>Kotwa BAP 12x150</t>
  </si>
  <si>
    <t>4250438910631</t>
  </si>
  <si>
    <t>4250438911003</t>
  </si>
  <si>
    <t>912180BAP</t>
  </si>
  <si>
    <t>Kotwa BAP 12x180</t>
  </si>
  <si>
    <t>4250438910648</t>
  </si>
  <si>
    <t>4250438911010</t>
  </si>
  <si>
    <t>916135BAP</t>
  </si>
  <si>
    <t>Kotwa BAP 16x135</t>
  </si>
  <si>
    <t>4250438912529</t>
  </si>
  <si>
    <t>4250438912536</t>
  </si>
  <si>
    <t>916150BAP</t>
  </si>
  <si>
    <t>Kotwa BAP 16x150</t>
  </si>
  <si>
    <t>4250438912550</t>
  </si>
  <si>
    <t>4250438912567</t>
  </si>
  <si>
    <t>916180BAP</t>
  </si>
  <si>
    <t>Kotwa BAP 16x180</t>
  </si>
  <si>
    <t>4250438912574</t>
  </si>
  <si>
    <t>4250438912581</t>
  </si>
  <si>
    <t>916220BAP</t>
  </si>
  <si>
    <t>Kotwa BAP 16x220</t>
  </si>
  <si>
    <t>4250438912611</t>
  </si>
  <si>
    <t>4250438913540</t>
  </si>
  <si>
    <t>916270BAP</t>
  </si>
  <si>
    <t>Kotwa BAP 16x270</t>
  </si>
  <si>
    <t>4250438912628</t>
  </si>
  <si>
    <t>4250438913557</t>
  </si>
  <si>
    <t>916320BAP</t>
  </si>
  <si>
    <t xml:space="preserve">Kotwa BAP 16x320 </t>
  </si>
  <si>
    <t>4250438912635</t>
  </si>
  <si>
    <t>4250438913564</t>
  </si>
  <si>
    <t>9X872BA</t>
  </si>
  <si>
    <t>Kotwa BA 8x72mm stal A4</t>
  </si>
  <si>
    <t>4250438915643</t>
  </si>
  <si>
    <t>4250438915834</t>
  </si>
  <si>
    <t>73181535</t>
  </si>
  <si>
    <t>9X892BA</t>
  </si>
  <si>
    <t>Kotwa BA 8x92mm stal A4</t>
  </si>
  <si>
    <t>4250438915650</t>
  </si>
  <si>
    <t>4250438915841</t>
  </si>
  <si>
    <t>9X8112BA</t>
  </si>
  <si>
    <t>Kotwa BA 8x112mm stal A4</t>
  </si>
  <si>
    <t>4250438915667</t>
  </si>
  <si>
    <t>4250438915858</t>
  </si>
  <si>
    <t>9X1092BA</t>
  </si>
  <si>
    <t>Kotwa BA 10x92mm stal A4</t>
  </si>
  <si>
    <t>4250438915674</t>
  </si>
  <si>
    <t>4250438915865</t>
  </si>
  <si>
    <t>9X10102BA</t>
  </si>
  <si>
    <t>Kotwa BA 10x102mm stal A4</t>
  </si>
  <si>
    <t>4250438915681</t>
  </si>
  <si>
    <t>4250438915872</t>
  </si>
  <si>
    <t>9X10112BA</t>
  </si>
  <si>
    <t>Kotwa BA 10x112mm stal A4</t>
  </si>
  <si>
    <t>4250438915698</t>
  </si>
  <si>
    <t>4250438915889</t>
  </si>
  <si>
    <t>9X10132BA</t>
  </si>
  <si>
    <t>Kotwa BA 10x132mm stal A4</t>
  </si>
  <si>
    <t>4250438915704</t>
  </si>
  <si>
    <t>4250438915896</t>
  </si>
  <si>
    <t>9X12103BA</t>
  </si>
  <si>
    <t>Kotwa BA 12x103mm stal A4</t>
  </si>
  <si>
    <t>4250438915711</t>
  </si>
  <si>
    <t>4250438915902</t>
  </si>
  <si>
    <t>9X12118BA</t>
  </si>
  <si>
    <t>Kotwa BA 12x118mm stal A4</t>
  </si>
  <si>
    <t>4250438915728</t>
  </si>
  <si>
    <t>4250438915919</t>
  </si>
  <si>
    <t>9X12128BA</t>
  </si>
  <si>
    <t>Kotwa BA 12x128mm stal A4</t>
  </si>
  <si>
    <t>4250438915735</t>
  </si>
  <si>
    <t>4250438915926</t>
  </si>
  <si>
    <t>9X12148BA</t>
  </si>
  <si>
    <t>Kotwa BA 12x148mm stal A4</t>
  </si>
  <si>
    <t>4250438915742</t>
  </si>
  <si>
    <t>4250438915933</t>
  </si>
  <si>
    <t>9X12163BA</t>
  </si>
  <si>
    <t>Kotwa BA 12x163mm stal A4</t>
  </si>
  <si>
    <t>4250438915759</t>
  </si>
  <si>
    <t>4250438915940</t>
  </si>
  <si>
    <t>9X16123BA</t>
  </si>
  <si>
    <t>Kotwa BA 16x123mm stal A4</t>
  </si>
  <si>
    <t>4250438915766</t>
  </si>
  <si>
    <t>4250438915957</t>
  </si>
  <si>
    <t>9X16138BA</t>
  </si>
  <si>
    <t>Kotwa BA 16x138mm stal A4</t>
  </si>
  <si>
    <t>4250438915773</t>
  </si>
  <si>
    <t>4250438915964</t>
  </si>
  <si>
    <t>9X16168BA</t>
  </si>
  <si>
    <t>Kotwa BA 16x168mm stal A4</t>
  </si>
  <si>
    <t>4250438915780</t>
  </si>
  <si>
    <t>4250438915971</t>
  </si>
  <si>
    <t>9L6ME</t>
  </si>
  <si>
    <t>Kotwa mosiężna 6x23mm</t>
  </si>
  <si>
    <t>4001990531204</t>
  </si>
  <si>
    <t>4250438907990</t>
  </si>
  <si>
    <t>74153300</t>
  </si>
  <si>
    <t>9L8ME</t>
  </si>
  <si>
    <t>Kotwa mosiężna 8x30mm</t>
  </si>
  <si>
    <t>4001990531259</t>
  </si>
  <si>
    <t>4250438908003</t>
  </si>
  <si>
    <t>9L10ME</t>
  </si>
  <si>
    <t>Kotwa mosiężna 10x34mm</t>
  </si>
  <si>
    <t>4001990531303</t>
  </si>
  <si>
    <t>4250438908010</t>
  </si>
  <si>
    <t>96SAP</t>
  </si>
  <si>
    <t>Dybel stalowy SAP M6</t>
  </si>
  <si>
    <t>4250438910099</t>
  </si>
  <si>
    <t>4250438910198</t>
  </si>
  <si>
    <t>98SAP</t>
  </si>
  <si>
    <t>Dybel stalowy SAP M8</t>
  </si>
  <si>
    <t>4250438910105</t>
  </si>
  <si>
    <t>4250438910204</t>
  </si>
  <si>
    <t>910SAP</t>
  </si>
  <si>
    <t>Dybel stalowy SAP M10</t>
  </si>
  <si>
    <t>4250438910112</t>
  </si>
  <si>
    <t>4250438910211</t>
  </si>
  <si>
    <t>912SAP</t>
  </si>
  <si>
    <t>Dybel stalowy SAP M12</t>
  </si>
  <si>
    <t>4250438910129</t>
  </si>
  <si>
    <t>4250438910228</t>
  </si>
  <si>
    <t>916SAP</t>
  </si>
  <si>
    <t>Dybel stalowy SAP M16</t>
  </si>
  <si>
    <t>4250438910136</t>
  </si>
  <si>
    <t>4250438910235</t>
  </si>
  <si>
    <t>920SAP</t>
  </si>
  <si>
    <t>Dybel stalowy SAP M20</t>
  </si>
  <si>
    <t>96SAPK</t>
  </si>
  <si>
    <t>Dybel stalowy SAPK M6 z kołnierzem</t>
  </si>
  <si>
    <t>4250438910143</t>
  </si>
  <si>
    <t>4250438910242</t>
  </si>
  <si>
    <t>98SAPK</t>
  </si>
  <si>
    <t>Dybel stalowy SAPK M8 z kołnierzem</t>
  </si>
  <si>
    <t>4250438910150</t>
  </si>
  <si>
    <t>4250438910259</t>
  </si>
  <si>
    <t>9825SAPK</t>
  </si>
  <si>
    <t>Dybel stalowy skrócony 25mm SAPK M8 z kołnierzem</t>
  </si>
  <si>
    <t>4250438920517</t>
  </si>
  <si>
    <t>4250438920548</t>
  </si>
  <si>
    <t>910SAPK</t>
  </si>
  <si>
    <t>Dybel stalowy SAPK M10 z kołnierzem</t>
  </si>
  <si>
    <t>4250438910167</t>
  </si>
  <si>
    <t>4250438910266</t>
  </si>
  <si>
    <t>91025SAPK</t>
  </si>
  <si>
    <t>Dybel stalowy skrócony 25mm SAPK M10 z kołnierzem</t>
  </si>
  <si>
    <t>4250438920524</t>
  </si>
  <si>
    <t>4250438920555</t>
  </si>
  <si>
    <t>912SAPK</t>
  </si>
  <si>
    <t>Dybel stalowy SAPK M12 z kołnierzem</t>
  </si>
  <si>
    <t>4250438910174</t>
  </si>
  <si>
    <t>4250438910273</t>
  </si>
  <si>
    <t>916SAPK</t>
  </si>
  <si>
    <t>Dybel stalowy SAPK M16 z kołnierzem</t>
  </si>
  <si>
    <t>4250438910181</t>
  </si>
  <si>
    <t>4250438910280</t>
  </si>
  <si>
    <t>9X6SAN</t>
  </si>
  <si>
    <t>Dybel stalowy SAN M6 stal A4</t>
  </si>
  <si>
    <t>4001990546703</t>
  </si>
  <si>
    <t>4250438905606</t>
  </si>
  <si>
    <t>9X8SAN</t>
  </si>
  <si>
    <t>Dybel stalowy SAN M8 stal A4</t>
  </si>
  <si>
    <t>4001990546727</t>
  </si>
  <si>
    <t>4250438905613</t>
  </si>
  <si>
    <t>9X10SAN</t>
  </si>
  <si>
    <t>Dybel stalowy SAN M10 stal A4</t>
  </si>
  <si>
    <t>9X12SAN</t>
  </si>
  <si>
    <t>Dybel stalowy SAN M12 stal A4</t>
  </si>
  <si>
    <t>91025ESWP</t>
  </si>
  <si>
    <t>Pobijak do dybli/tulei M10/25mm</t>
  </si>
  <si>
    <t>4250438921187</t>
  </si>
  <si>
    <t>4250438921194</t>
  </si>
  <si>
    <t>82055980</t>
  </si>
  <si>
    <t>96ESWP</t>
  </si>
  <si>
    <t>Pobijak do dybli/tulei M6</t>
  </si>
  <si>
    <t>4250438913939</t>
  </si>
  <si>
    <t>4250438914431</t>
  </si>
  <si>
    <t>98ESWP</t>
  </si>
  <si>
    <t>Pobijak do dybli/tulei M8</t>
  </si>
  <si>
    <t>4250438913946</t>
  </si>
  <si>
    <t>4250438914448</t>
  </si>
  <si>
    <t>910ESWP</t>
  </si>
  <si>
    <t>Pobijak do dybli/tulei M10</t>
  </si>
  <si>
    <t>4250438913953</t>
  </si>
  <si>
    <t>4250438914455</t>
  </si>
  <si>
    <t>Pręt gwintowany 6mm stal 4,6 ocynkowany długość 1000mm</t>
  </si>
  <si>
    <t>8421814017817</t>
  </si>
  <si>
    <t>8421814462877</t>
  </si>
  <si>
    <t>Pręt gwintowany 8mm stal 4,6 ocynkowany długość 1000mm</t>
  </si>
  <si>
    <t>8421814017824</t>
  </si>
  <si>
    <t>8421814465496</t>
  </si>
  <si>
    <t>Pręt gwintowany 10mm stal 4,6 ocynkowany długość 1000mm</t>
  </si>
  <si>
    <t>8421814017831</t>
  </si>
  <si>
    <t>8421814450393</t>
  </si>
  <si>
    <t>Pręt gwintowany 12mm stal 4,6 ocynkowany długość 1000mm</t>
  </si>
  <si>
    <t>8421814017848</t>
  </si>
  <si>
    <t>8421814449700</t>
  </si>
  <si>
    <t>96AAN</t>
  </si>
  <si>
    <t>Podkładka AAN 6mm DIN9021 poszerzana średnica wewnętrzna 6,4mm</t>
  </si>
  <si>
    <t>98AAN</t>
  </si>
  <si>
    <t>Podkładka AAN 8mm DIN9021 poszerzana średnica wewnętrzna 8,4mm</t>
  </si>
  <si>
    <t>910AAN</t>
  </si>
  <si>
    <t>Podkładka AAN 10mm DIN9021 poszerzana średnica wewnętrzna 10,5mm</t>
  </si>
  <si>
    <t>912AAN</t>
  </si>
  <si>
    <t>Podkładka AAN 12mm DIN9021 poszerzana średnica wewnętrzna 12,6mm</t>
  </si>
  <si>
    <t>Nakrętka 6mm klasa 4,8</t>
  </si>
  <si>
    <t>Nakrętka 8mm klasa 4,8</t>
  </si>
  <si>
    <t>Nakrętka 10mm klasa 4,8</t>
  </si>
  <si>
    <t>Nakrętka 12mm klasa 4,8</t>
  </si>
  <si>
    <t>300EYSF</t>
  </si>
  <si>
    <t>epoksydowa zaprawa chemiczna bez styrenu 300ml</t>
  </si>
  <si>
    <t>8421814433570</t>
  </si>
  <si>
    <t>8421814441131</t>
  </si>
  <si>
    <t>20.30.22.0</t>
  </si>
  <si>
    <t>38245090</t>
  </si>
  <si>
    <t>410EYSF</t>
  </si>
  <si>
    <t>epoksydowa zaprawa chemiczna bez styrenu 410ml</t>
  </si>
  <si>
    <t>8421814433594</t>
  </si>
  <si>
    <t>8421814441155</t>
  </si>
  <si>
    <t>385CRPE</t>
  </si>
  <si>
    <t xml:space="preserve">czysto epoksydowa zaprawa chemiczna 385ml </t>
  </si>
  <si>
    <t>8421814401043</t>
  </si>
  <si>
    <t>8421814522069</t>
  </si>
  <si>
    <t>300VYECOSF</t>
  </si>
  <si>
    <t>vinyloestrowa zaprawa chemiczna bez styrenu 300ml ekonomiczna</t>
  </si>
  <si>
    <t>4250438931889</t>
  </si>
  <si>
    <t>4250438931896</t>
  </si>
  <si>
    <t>32141010</t>
  </si>
  <si>
    <t>300VCSF</t>
  </si>
  <si>
    <t>vinyloestrowa zaprawa chemiczna bez styrenu 300ml zimowa</t>
  </si>
  <si>
    <t>4250438918989</t>
  </si>
  <si>
    <t>4250438921323</t>
  </si>
  <si>
    <t>345VSF</t>
  </si>
  <si>
    <t xml:space="preserve">vinyloestrowa zaprawa chemiczna bez styrenu 345ml </t>
  </si>
  <si>
    <t>4001990498736</t>
  </si>
  <si>
    <t>4250438921286</t>
  </si>
  <si>
    <t>300VSF</t>
  </si>
  <si>
    <t>vinyloestrowa zaprawa chemiczna bez styrenu 300ml</t>
  </si>
  <si>
    <t>4001990499979</t>
  </si>
  <si>
    <t>4250438921316</t>
  </si>
  <si>
    <t>410VYSF</t>
  </si>
  <si>
    <t>vinyloestrowa zaprawa chemiczna bez styrenu 410ml</t>
  </si>
  <si>
    <t>8421814437806</t>
  </si>
  <si>
    <t>8421814524728</t>
  </si>
  <si>
    <t>300PSF</t>
  </si>
  <si>
    <t xml:space="preserve">poliestrowa zaprawa chemiczna bez styrenu 300ml </t>
  </si>
  <si>
    <t>4001990499986</t>
  </si>
  <si>
    <t>4250438921309</t>
  </si>
  <si>
    <t>410P</t>
  </si>
  <si>
    <t xml:space="preserve">poliestrowa zaprawa chemiczna 410ml </t>
  </si>
  <si>
    <t>4001990498743</t>
  </si>
  <si>
    <t>8421814569491</t>
  </si>
  <si>
    <t>98110RAST</t>
  </si>
  <si>
    <t>pręt gwintowany dla resifix klasa 5.8 8x110mm</t>
  </si>
  <si>
    <t>98130RAST</t>
  </si>
  <si>
    <t>pręt gwintowany dla resifix klasa 5.8 8x130mm</t>
  </si>
  <si>
    <t>910110RAST</t>
  </si>
  <si>
    <t>pręt gwintowany dla resifix klasa 5.8 10x110mm</t>
  </si>
  <si>
    <t>910130RAST</t>
  </si>
  <si>
    <t>pręt gwintowany dla resifix klasa 5.8 10x130mm</t>
  </si>
  <si>
    <t>910170RAST</t>
  </si>
  <si>
    <t>pręt gwintowany dla resifix klasa 5.8 10x170mm</t>
  </si>
  <si>
    <t>910200RAST</t>
  </si>
  <si>
    <t>pręt gwintowany dla resifix klasa 5.8 10x200mm</t>
  </si>
  <si>
    <t>912130RAST</t>
  </si>
  <si>
    <t>pręt gwintowany dla resifix klasa 5.8 12x130mm</t>
  </si>
  <si>
    <t>912160RAST</t>
  </si>
  <si>
    <t>pręt gwintowany dla resifix klasa 5.8 12x160mm</t>
  </si>
  <si>
    <t>912210RAST</t>
  </si>
  <si>
    <t>pręt gwintowany dla resifix klasa 5.8 12x210mm</t>
  </si>
  <si>
    <t>916160RAST</t>
  </si>
  <si>
    <t>pręt gwintowany dla resifix klasa 5.8 16x160mm</t>
  </si>
  <si>
    <t>916190RAST</t>
  </si>
  <si>
    <t>pręt gwintowany dla resifix klasa 5.8 16x190mm</t>
  </si>
  <si>
    <t>916235RAST</t>
  </si>
  <si>
    <t>pręt gwintowany dla resifix klasa 5.8 16x235mm</t>
  </si>
  <si>
    <t>920240RAST</t>
  </si>
  <si>
    <t>pręt gwintowany dla resifix klasa 5.8 20x240mm</t>
  </si>
  <si>
    <t>924300RAST</t>
  </si>
  <si>
    <t>pręt gwintowany dla resifix klasa 5.8 24x300mm</t>
  </si>
  <si>
    <t>91260SH</t>
  </si>
  <si>
    <t>koszulka plastikowa dla resifix 12x60mm dla pręta rast m6-m8</t>
  </si>
  <si>
    <t>4250438912291</t>
  </si>
  <si>
    <t>4250438912307</t>
  </si>
  <si>
    <t>913100SH</t>
  </si>
  <si>
    <t>koszulka plastikowa dla resifix 13x100mm dla pręta rast m8</t>
  </si>
  <si>
    <t>91585SH</t>
  </si>
  <si>
    <t>koszulka plastikowa dla resifix 15x85mm dla pręta rast m10</t>
  </si>
  <si>
    <t>4250438912277</t>
  </si>
  <si>
    <t>4250438912284</t>
  </si>
  <si>
    <t>915100SH</t>
  </si>
  <si>
    <t>koszulka plastikowa dla resifix 15x100mm dla pręta rast m10</t>
  </si>
  <si>
    <t>915130SH</t>
  </si>
  <si>
    <t>koszulka plastikowa dla resifix 15x130mm dla pręta rast m8-m12</t>
  </si>
  <si>
    <t>4001990498125</t>
  </si>
  <si>
    <t>4250438905200</t>
  </si>
  <si>
    <t>92085SH</t>
  </si>
  <si>
    <t>koszulka plastikowa dla resifix 20x85mm dla pręta rast m12-m16</t>
  </si>
  <si>
    <t>4001990597927</t>
  </si>
  <si>
    <t>4001990506318</t>
  </si>
  <si>
    <t>12TMRMEA</t>
  </si>
  <si>
    <t>Tuleja metalowa 12x1000mm dla pręta m6-m8 dla pręta rast m6-m8</t>
  </si>
  <si>
    <t>73262000</t>
  </si>
  <si>
    <t>16TMRMEA</t>
  </si>
  <si>
    <t>tuleja metalowa 16x1000mm dla pręta m8-m12 dla pręta rast m6-m8</t>
  </si>
  <si>
    <t>22TMRMEA</t>
  </si>
  <si>
    <t>tuleja metalowa 22x1000mm dla pręta m12-m16 dla pręta rast m6-m8</t>
  </si>
  <si>
    <t>385OL</t>
  </si>
  <si>
    <t>DOZOWNIK MANULANY DLA RESIFIX 385ML</t>
  </si>
  <si>
    <t>300APP</t>
  </si>
  <si>
    <t>DOZOWNIK MANULANY DLA RESIFIX 300ML</t>
  </si>
  <si>
    <t>4001990541944</t>
  </si>
  <si>
    <t>8421814529891</t>
  </si>
  <si>
    <t>380APP</t>
  </si>
  <si>
    <t>DOZOWNIK MANULANY DLA RESIFIX 410ML</t>
  </si>
  <si>
    <t>4001990504680</t>
  </si>
  <si>
    <t>8421814442503</t>
  </si>
  <si>
    <t>9M14RBK</t>
  </si>
  <si>
    <t>WYCIOR 14MM DO CZYSZCZENIA OTWORÓW 12MM/10MM</t>
  </si>
  <si>
    <t>96039099</t>
  </si>
  <si>
    <t>9M16RBK</t>
  </si>
  <si>
    <t>WYCIOR 16MM DO CZYSZCZENIA OTWORÓW 14MM/12MM</t>
  </si>
  <si>
    <t>9M20RBK</t>
  </si>
  <si>
    <t>WYCIOR 20MM DO CZYSZCZENIA OTWORÓW 18MM/16MM</t>
  </si>
  <si>
    <t>98100AST</t>
  </si>
  <si>
    <t>pręt gwintowany dla ampułki VA8 rozmiar 8x100mm</t>
  </si>
  <si>
    <t>910130AST</t>
  </si>
  <si>
    <t>pręt gwintowany dla ampułki VA10 rozmiar 10x130mm</t>
  </si>
  <si>
    <t>910165AST</t>
  </si>
  <si>
    <t>pręt gwintowany dla ampułki VA10 rozmiar 10x165mm</t>
  </si>
  <si>
    <t>910190AST</t>
  </si>
  <si>
    <t>pręt gwintowany dla ampułki VA10 rozmiar 10x195mm</t>
  </si>
  <si>
    <t>912160AST</t>
  </si>
  <si>
    <t>pręt gwintowany dla ampułki VA12 rozmiar 12x160mm</t>
  </si>
  <si>
    <t>912220AST</t>
  </si>
  <si>
    <t>pręt gwintowany dla ampułki VA12 rozmiar 12x220mm</t>
  </si>
  <si>
    <t>912250AST</t>
  </si>
  <si>
    <t>pręt gwintowany dla ampułki VA12 rozmiar 12x250mm</t>
  </si>
  <si>
    <t>912300AST</t>
  </si>
  <si>
    <t>pręt gwintowany dla ampułki VA12 rozmiar 12x300mm</t>
  </si>
  <si>
    <t>916165AST</t>
  </si>
  <si>
    <t>pręt gwintowany dla ampułki VA16 rozmiar 16x165mm</t>
  </si>
  <si>
    <t>916190AST</t>
  </si>
  <si>
    <t>pręt gwintowany dla ampułki VA16 rozmiar 16x190mm</t>
  </si>
  <si>
    <t>916250AST</t>
  </si>
  <si>
    <t>pręt gwintowany dla ampułki VA16 rozmiar 16x250mm</t>
  </si>
  <si>
    <t>920260AST</t>
  </si>
  <si>
    <t>pręt gwintowany dla ampułki VA20 rozmiar 20x260mm</t>
  </si>
  <si>
    <t>924300AST</t>
  </si>
  <si>
    <t>pręt gwintowany dla ampułki VA24 rozmiar 24x300mm</t>
  </si>
  <si>
    <t>930380AST</t>
  </si>
  <si>
    <t>pręt gwintowany dla ampułki VA30 rozmiar 30x380mm</t>
  </si>
  <si>
    <t>9X8100AST</t>
  </si>
  <si>
    <t>pręt gwintowany dla ampułki VA8 rozmiar 8x100mm stal A4</t>
  </si>
  <si>
    <t>9X10130AST</t>
  </si>
  <si>
    <t>pręt gwintowany dla ampułki VA10 rozmiar 10x130mm stal A4</t>
  </si>
  <si>
    <t>9X12160AST</t>
  </si>
  <si>
    <t>pręt gwintowany dla ampułki VA12 rozmiar 12x160mm stal A4</t>
  </si>
  <si>
    <t>9X16190AST</t>
  </si>
  <si>
    <t>pręt gwintowany dla ampułki VA16 rozmiar 16x190mm stal A4</t>
  </si>
  <si>
    <t>98VA</t>
  </si>
  <si>
    <t>Kotwa ampułkowa 8mm VA</t>
  </si>
  <si>
    <t>910VA</t>
  </si>
  <si>
    <t>Kotwa ampułkowa 10mm VA</t>
  </si>
  <si>
    <t>912VA</t>
  </si>
  <si>
    <t>Kotwa ampułkowa 12mm VA</t>
  </si>
  <si>
    <t>916VA</t>
  </si>
  <si>
    <t>Kotwa ampułkowa 16mm VA</t>
  </si>
  <si>
    <t>920VA</t>
  </si>
  <si>
    <t>Kotwa ampułkowa 20mm VA</t>
  </si>
  <si>
    <t>924VA</t>
  </si>
  <si>
    <t>Kotwa ampułkowa 24mm VA</t>
  </si>
  <si>
    <t>SYS120RTH4</t>
  </si>
  <si>
    <t>ZESTAW STARTOWY MONTAŻOWY RESIFIX MOCOWANIA W PUSTAKACH Z IZOLACJĄ TERMICZNĄ 120MM X4 + WIERTŁA + KLEJ + DOZOWNIK + RĘKAWICZKI</t>
  </si>
  <si>
    <t>4250438917876</t>
  </si>
  <si>
    <t>SYS160RTH4</t>
  </si>
  <si>
    <t>ZESTAW STARTOWY MONTAŻOWY RESIFIX MOCOWANIA W PUSTAKACH Z IZOLACJĄ TERMICZNĄ 160MM X4 + WIERTŁA + KLEJ + DOZOWNIK + RĘKAWICZKI</t>
  </si>
  <si>
    <t>4250438918361</t>
  </si>
  <si>
    <t>SYS200RTH4</t>
  </si>
  <si>
    <t>ZESTAW STARTOWY MONTAŻOWY RESIFIX MOCOWANIA W PUSTAKACH 200MM X4 + WIERTŁA + KLEJ + DOZOWNIK + RĘKAWICZKI</t>
  </si>
  <si>
    <t>4250438917890</t>
  </si>
  <si>
    <t>RTHS2</t>
  </si>
  <si>
    <t>ZESTAW RESIFIX MOCOWANIA W PUSTAKACH KRÓTKI 37MM X2</t>
  </si>
  <si>
    <t>4250438917289</t>
  </si>
  <si>
    <t>4250438917296</t>
  </si>
  <si>
    <t>200RTH2</t>
  </si>
  <si>
    <t>ZESTAW RESIFIX MOCOWANIA W PUSTAKACH Z IZLOACJĄ TERMICZNĄ 200MM X2</t>
  </si>
  <si>
    <t>4250438917340</t>
  </si>
  <si>
    <t>4250438917357</t>
  </si>
  <si>
    <t>160RTH2</t>
  </si>
  <si>
    <t>ZESTAW RESIFIX MOCOWANIA W PUSTAKACH Z IZLOACJĄ TERMICZNĄ 160MM X2</t>
  </si>
  <si>
    <t>4250438917326</t>
  </si>
  <si>
    <t>4250438917333</t>
  </si>
  <si>
    <t>120RTH2</t>
  </si>
  <si>
    <t>ZESTAW RESIFIX MOCOWANIA W PUSTAKACH Z IZLOACJĄ TERMICZNĄ 120MM X2</t>
  </si>
  <si>
    <t>4250438917302</t>
  </si>
  <si>
    <t>4250438917319</t>
  </si>
  <si>
    <t>9160RTH122             </t>
  </si>
  <si>
    <t>Dystansowy system mocowania ResiTHERM® 12mmx260mm stal ocynk + stal A4 2 sztuki zestaw</t>
  </si>
  <si>
    <t>9160RTH1220             </t>
  </si>
  <si>
    <t>Dystansowy system mocowania ResiTHERM® 12mmx260mm stal ocynk + stal A4 20 sztuk zestaw</t>
  </si>
  <si>
    <t>9X160RTH122             </t>
  </si>
  <si>
    <t>Dystansowy system mocowania ResiTHERM® 12mmx260mm stal A4 + stal A4 2 sztuki zestaw</t>
  </si>
  <si>
    <t>9X160RTH1220            </t>
  </si>
  <si>
    <t>Dystansowy system mocowania ResiTHERM® 12mmx260mm stal A4 + stal A4 20 sztuk zestaw</t>
  </si>
  <si>
    <t>9250RTH162             </t>
  </si>
  <si>
    <t>Dystansowy system mocowania ResiTHERM® 16mmx385mm stal ocynk + stal A4 2 sztuki zestaw</t>
  </si>
  <si>
    <t>9250RTH1620         </t>
  </si>
  <si>
    <t>Dystansowy system mocowania ResiTHERM® 16mmx385mm stal ocynk + stal A4 20 sztuk zestaw</t>
  </si>
  <si>
    <t>9X250RTH162       </t>
  </si>
  <si>
    <t>Dystansowy system mocowania ResiTHERM® 16mmx385mm stal A4 + stal A4 2 sztuki zestaw</t>
  </si>
  <si>
    <t>9X250RTH1620</t>
  </si>
  <si>
    <t>Dystansowy system mocowania ResiTHERM® 16mmx385mm stal A4 + stal A4 20 sztuk zestaw</t>
  </si>
  <si>
    <t>910200MFRSB50</t>
  </si>
  <si>
    <t>910200MFRST50</t>
  </si>
  <si>
    <t>910240MFRSB50</t>
  </si>
  <si>
    <t>910240MFRST50</t>
  </si>
  <si>
    <t>98100MFRST</t>
  </si>
  <si>
    <t>73181410</t>
  </si>
  <si>
    <t>9X8120MFRST          </t>
  </si>
  <si>
    <t>4250438913670</t>
  </si>
  <si>
    <t>4250438913687</t>
  </si>
  <si>
    <t>9ZG850BTSB</t>
  </si>
  <si>
    <t>WKRĘT DO BETONU BTS B 8X50</t>
  </si>
  <si>
    <t>4250438916572</t>
  </si>
  <si>
    <t>4250438916848</t>
  </si>
  <si>
    <t>73181588</t>
  </si>
  <si>
    <t>9ZG870BTSB</t>
  </si>
  <si>
    <t>WKRĘT DO BETONU BTS B 8X70</t>
  </si>
  <si>
    <t>4250438916589</t>
  </si>
  <si>
    <t>4250438916855</t>
  </si>
  <si>
    <t>9ZG880BTSB</t>
  </si>
  <si>
    <t>WKRĘT DO BETONU BTS B 8X80</t>
  </si>
  <si>
    <t>4250438916596</t>
  </si>
  <si>
    <t>4250438916862</t>
  </si>
  <si>
    <t>9ZG890BTSB</t>
  </si>
  <si>
    <t>WKRĘT DO BETONU BTS B 8X90</t>
  </si>
  <si>
    <t>4250438916602</t>
  </si>
  <si>
    <t>4250438916879</t>
  </si>
  <si>
    <t>9ZG1060BTSB</t>
  </si>
  <si>
    <t>WKRĘT DO BETONU BTS B 10X60</t>
  </si>
  <si>
    <t>4250438916619</t>
  </si>
  <si>
    <t>4250438916886</t>
  </si>
  <si>
    <t>9ZG1090BTSB</t>
  </si>
  <si>
    <t>WKRĘT DO BETONU BTS B 10X90</t>
  </si>
  <si>
    <t>4250438916626</t>
  </si>
  <si>
    <t>4250438916893</t>
  </si>
  <si>
    <t>9ZG10100BTSB</t>
  </si>
  <si>
    <t>WKRĘT DO BETONU BTS B 10X100</t>
  </si>
  <si>
    <t>4250438916633</t>
  </si>
  <si>
    <t>4250438916909</t>
  </si>
  <si>
    <t>9ZG10120BTSB</t>
  </si>
  <si>
    <t>WKRĘT DO BETONU BTS B 10X120</t>
  </si>
  <si>
    <t>4250438916640</t>
  </si>
  <si>
    <t>4250438916916</t>
  </si>
  <si>
    <t>9ZG10140BTSB</t>
  </si>
  <si>
    <t>WKRĘT DO BETONU BTS B 10X140</t>
  </si>
  <si>
    <t>4250438916657</t>
  </si>
  <si>
    <t>4250438916923</t>
  </si>
  <si>
    <t>9ZG10160BTSB</t>
  </si>
  <si>
    <t>WKRĘT DO BETONU BTS B 10X160</t>
  </si>
  <si>
    <t>4250438916664</t>
  </si>
  <si>
    <t>4250438916930</t>
  </si>
  <si>
    <t>9ZG10180BTSB</t>
  </si>
  <si>
    <t>WKRĘT DO BETONU BTS B 10X180</t>
  </si>
  <si>
    <t>4250438916671</t>
  </si>
  <si>
    <t>4250438916947</t>
  </si>
  <si>
    <t>9ZG10200BTSB</t>
  </si>
  <si>
    <t>WKRĘT DO BETONU BTS B 10X200</t>
  </si>
  <si>
    <t>4250438916688</t>
  </si>
  <si>
    <t>4250438916954</t>
  </si>
  <si>
    <t>9ZG10240BTSB</t>
  </si>
  <si>
    <t>WKRĘT DO BETONU BTS B 10X240</t>
  </si>
  <si>
    <t>4250438916695</t>
  </si>
  <si>
    <t>4250438916961</t>
  </si>
  <si>
    <t>9ZG10280BTSB</t>
  </si>
  <si>
    <t>WKRĘT DO BETONU BTS B 10X280</t>
  </si>
  <si>
    <t>4250438916701</t>
  </si>
  <si>
    <t>4250438916978</t>
  </si>
  <si>
    <t>9ZG1480BTSB</t>
  </si>
  <si>
    <t>WKRĘT DO BETONU BTS B 14X80</t>
  </si>
  <si>
    <t>4250438916732</t>
  </si>
  <si>
    <t>4250438917005</t>
  </si>
  <si>
    <t>9ZG14110BTSB</t>
  </si>
  <si>
    <t>WKRĘT DO BETONU BTS B 14X110</t>
  </si>
  <si>
    <t>4250438916749</t>
  </si>
  <si>
    <t>4250438917012</t>
  </si>
  <si>
    <t>9660TSM</t>
  </si>
  <si>
    <t>WKRĘT DO BETONU BTS B 6X60</t>
  </si>
  <si>
    <t>9660TSMT</t>
  </si>
  <si>
    <t>WKRĘT DO BETONU BTS ST 6X60</t>
  </si>
  <si>
    <t>9880BTSST</t>
  </si>
  <si>
    <t xml:space="preserve">WKRĘT DO BETONU BTS ST 8X80 </t>
  </si>
  <si>
    <t>4250438916787</t>
  </si>
  <si>
    <t>4250438917050</t>
  </si>
  <si>
    <t>73181568</t>
  </si>
  <si>
    <t>9X880BTSST</t>
  </si>
  <si>
    <t>WKRĘT DO BETONU BTS ST 8X80 STAL A4</t>
  </si>
  <si>
    <t>4250438916800</t>
  </si>
  <si>
    <t>4250438917074</t>
  </si>
  <si>
    <t>73181562</t>
  </si>
  <si>
    <t>91090BTSST</t>
  </si>
  <si>
    <t>WKRĘT DO BETONU BTS ST 10X90 STAL OCYNK</t>
  </si>
  <si>
    <t>4250438916794</t>
  </si>
  <si>
    <t>4250438917067</t>
  </si>
  <si>
    <t>9X1090BTSST</t>
  </si>
  <si>
    <t>WKRĘT DO BETONU BTS ST 10X90 STAL A4</t>
  </si>
  <si>
    <t>4250438916817</t>
  </si>
  <si>
    <t>4250438917081</t>
  </si>
  <si>
    <t>9140USN</t>
  </si>
  <si>
    <t>KOŁEK USN DO MONTAŻU OBRÓBKI BLACHARSKIEJ 40MM BIAŁY</t>
  </si>
  <si>
    <t>4250438927264</t>
  </si>
  <si>
    <t>4250438927271</t>
  </si>
  <si>
    <t>9GR40USN</t>
  </si>
  <si>
    <t>KOŁEK USN DO MONTAŻU OBRÓBKI BLACHARSKIEJ 40MM SZARY</t>
  </si>
  <si>
    <t>4250438927288</t>
  </si>
  <si>
    <t>4250438927295</t>
  </si>
  <si>
    <t>9AN40USN</t>
  </si>
  <si>
    <t>KOŁEK USN DO MONTAŻU OBRÓBKI BLACHARSKIEJ 40MM ANTRACYT</t>
  </si>
  <si>
    <t>4250438927349</t>
  </si>
  <si>
    <t>4250438927356</t>
  </si>
  <si>
    <t>9440USN</t>
  </si>
  <si>
    <t>KOŁEK USN DO MONTAŻU OBRÓBKI BLACHARSKIEJ 40MM CZARNY</t>
  </si>
  <si>
    <t>4250438927301</t>
  </si>
  <si>
    <t>4250438927318</t>
  </si>
  <si>
    <t>9CO40USN</t>
  </si>
  <si>
    <t>KOŁEK USN DO MONTAŻU OBRÓBKI BLACHARSKIEJ 40MM MIEDZIANY</t>
  </si>
  <si>
    <t>4250438927325</t>
  </si>
  <si>
    <t>4250438927332</t>
  </si>
  <si>
    <t>9M40USN</t>
  </si>
  <si>
    <t>KOŁEK USN DO MONTAŻU OBRÓBKI BLACHARSKIEJ 40MM BRĄZOWY</t>
  </si>
  <si>
    <t>4250438927363</t>
  </si>
  <si>
    <t>4250438927370</t>
  </si>
  <si>
    <t>9MO40USN</t>
  </si>
  <si>
    <t>KOŁEK USN DO MONTAŻU OBRÓBKI BLACHARSKIEJ 40MM CIEMNO BRĄZOWY</t>
  </si>
  <si>
    <t>4250438927387</t>
  </si>
  <si>
    <t>4250438927394</t>
  </si>
  <si>
    <t>9160USN</t>
  </si>
  <si>
    <t>KOŁEK USN DO MONTAŻU OBRÓBKI BLACHARSKIEJ 60MM BIAŁY</t>
  </si>
  <si>
    <t>4250438927400</t>
  </si>
  <si>
    <t>4250438927417</t>
  </si>
  <si>
    <t>9GR60USN</t>
  </si>
  <si>
    <t>KOŁEK USN DO MONTAŻU OBRÓBKI BLACHARSKIEJ 60MM SZARY</t>
  </si>
  <si>
    <t>4250438927424</t>
  </si>
  <si>
    <t>4250438927431</t>
  </si>
  <si>
    <t>9AN60USN</t>
  </si>
  <si>
    <t>KOŁEK USN DO MONTAŻU OBRÓBKI BLACHARSKIEJ 60MM ANTRACYT</t>
  </si>
  <si>
    <t>4250438927486</t>
  </si>
  <si>
    <t>4250438927493</t>
  </si>
  <si>
    <t>9460USN</t>
  </si>
  <si>
    <t>KOŁEK USN DO MONTAŻU OBRÓBKI BLACHARSKIEJ 60MM CZARNY</t>
  </si>
  <si>
    <t>4250438927448</t>
  </si>
  <si>
    <t>4250438927455</t>
  </si>
  <si>
    <t>9CO60USN</t>
  </si>
  <si>
    <t>KOŁEK USN DO MONTAŻU OBRÓBKI BLACHARSKIEJ 60MM MIEDZIANY</t>
  </si>
  <si>
    <t>4250438927462</t>
  </si>
  <si>
    <t>4250438927479</t>
  </si>
  <si>
    <t>9M60USN</t>
  </si>
  <si>
    <t>KOŁEK USN DO MONTAŻU OBRÓBKI BLACHARSKIEJ 60MM BRĄZOWY</t>
  </si>
  <si>
    <t>4250438927509</t>
  </si>
  <si>
    <t>4250438927516</t>
  </si>
  <si>
    <t>9MO60USN</t>
  </si>
  <si>
    <t>KOŁEK USN DO MONTAŻU OBRÓBKI BLACHARSKIEJ 60MM CIEMNO BRĄZOWY</t>
  </si>
  <si>
    <t>4250438927523</t>
  </si>
  <si>
    <t>4250438927530</t>
  </si>
  <si>
    <t>9155IPSH</t>
  </si>
  <si>
    <t>WKRĘT DO IZOLACJI TERMICZNYCH 55MM ŚREDNICA 8MM BIAŁY</t>
  </si>
  <si>
    <t>4250438930073</t>
  </si>
  <si>
    <t>4250438930080</t>
  </si>
  <si>
    <t>9GR55IPSH</t>
  </si>
  <si>
    <t>WKRĘT DO IZOLACJI TERMICZNYCH 55MM ŚREDNICA 8MM SZARY</t>
  </si>
  <si>
    <t>4250438930110</t>
  </si>
  <si>
    <t>4250438930127</t>
  </si>
  <si>
    <t>9AN55IPSH</t>
  </si>
  <si>
    <t>WKRĘT DO IZOLACJI TERMICZNYCH 55MM ŚREDNICA 8MM ANTRACYT</t>
  </si>
  <si>
    <t>4250438930172</t>
  </si>
  <si>
    <t>4250438930189</t>
  </si>
  <si>
    <t>9455IPSH</t>
  </si>
  <si>
    <t>WKRĘT DO IZOLACJI TERMICZNYCH 55MM ŚREDNICA 8MM CZARNY</t>
  </si>
  <si>
    <t>9CO55IPSH</t>
  </si>
  <si>
    <t>WKRĘT DO IZOLACJI TERMICZNYCH 55MM ŚREDNICA 8MM MIEDZIANY</t>
  </si>
  <si>
    <t>4250438930158</t>
  </si>
  <si>
    <t>4250438930165</t>
  </si>
  <si>
    <t>9M55IPSH</t>
  </si>
  <si>
    <t>WKRĘT DO IZOLACJI TERMICZNYCH 55MM ŚREDNICA 8MM DĘBOWY</t>
  </si>
  <si>
    <t>9MO55IPSH</t>
  </si>
  <si>
    <t>WKRĘT DO IZOLACJI TERMICZNYCH 55MM ŚREDNICA 8MM CIEMNO BRĄZOWY</t>
  </si>
  <si>
    <t>9GR80IPS</t>
  </si>
  <si>
    <t>WKRĘT DO IZOLACJI TERMICZNYCH 80MM ŚREDNICA 8MM SZARY</t>
  </si>
  <si>
    <t>4250438917913</t>
  </si>
  <si>
    <t>4250438917951</t>
  </si>
  <si>
    <t>9180IPS</t>
  </si>
  <si>
    <t>WKRĘT DO IZOLACJI TERMICZNYCH 80MM ŚREDNICA 8MM BIAŁY</t>
  </si>
  <si>
    <t>4250438917906</t>
  </si>
  <si>
    <t>4250438917944</t>
  </si>
  <si>
    <t>9480IPS</t>
  </si>
  <si>
    <t>WKRĘT DO IZOLACJI TERMICZNYCH 80MM ŚREDNICA 8MM CZARNY</t>
  </si>
  <si>
    <t>4250438917920</t>
  </si>
  <si>
    <t>4250438917968</t>
  </si>
  <si>
    <t>9CO80IPS</t>
  </si>
  <si>
    <t>WKRĘT DO IZOLACJI TERMICZNYCH 80MM ŚREDNICA 8MM MIEDZIANY</t>
  </si>
  <si>
    <t>4250438917937</t>
  </si>
  <si>
    <t>4250438917975</t>
  </si>
  <si>
    <t>9AN80IPS</t>
  </si>
  <si>
    <t>WKRĘT DO IZOLACJI TERMICZNYCH 80MM ŚREDNICA 8MM ANTRACYT</t>
  </si>
  <si>
    <t>4250438918514</t>
  </si>
  <si>
    <t>4250438918545</t>
  </si>
  <si>
    <t>9M80IPS</t>
  </si>
  <si>
    <t>WKRĘT DO IZOLACJI TERMICZNYCH 80MM ŚREDNICA 8MM DĘBOWY</t>
  </si>
  <si>
    <t>4250438918521</t>
  </si>
  <si>
    <t>4250438918552</t>
  </si>
  <si>
    <t>9MO80IPS</t>
  </si>
  <si>
    <t>WKRĘT DO IZOLACJI TERMICZNYCH 80MM ŚREDNICA 8MM BRĄZOWY</t>
  </si>
  <si>
    <t>4250438918538</t>
  </si>
  <si>
    <t>4250438918569</t>
  </si>
  <si>
    <t>9GR80IPSD</t>
  </si>
  <si>
    <t>WKRĘT DO IZOLACJI TERMICZNYCH 80MM ŚREDNICA 8MM DLA WKRĘTA 4,5MM</t>
  </si>
  <si>
    <t>4250438920920</t>
  </si>
  <si>
    <t>4250438920937</t>
  </si>
  <si>
    <t>995IPLD</t>
  </si>
  <si>
    <t>WKRĘT DO IZOLACJI DO OBEJM SPUSTOWYCH GWINT M8</t>
  </si>
  <si>
    <t>4250438915537</t>
  </si>
  <si>
    <t>4250438915544</t>
  </si>
  <si>
    <t>ZG895IPLDS4</t>
  </si>
  <si>
    <t>WKRĘT DO IZOLACJI DO OBEJM SPUSTOWYCH Z GWINTEM ZEW. M8</t>
  </si>
  <si>
    <t>4250438916176</t>
  </si>
  <si>
    <t>4250438916183</t>
  </si>
  <si>
    <t>ZG95IPLDS4</t>
  </si>
  <si>
    <t>WKRĘT DO IZOLACJI DO OBEJM SPUSTOWYCH Z GWINTEM ZEW. M10</t>
  </si>
  <si>
    <t>4250438915513</t>
  </si>
  <si>
    <t>4250438915520</t>
  </si>
  <si>
    <t>9390FKS  </t>
  </si>
  <si>
    <t xml:space="preserve">Uchwyt sprężynowy uchylny 3x90mm z gwintem, nakrętką i podkładką </t>
  </si>
  <si>
    <t>4001990530306</t>
  </si>
  <si>
    <t>9495FKS   </t>
  </si>
  <si>
    <t xml:space="preserve">Uchwyt sprężynowy uchylny 4x90mm z gwintem, nakrętką i podkładką </t>
  </si>
  <si>
    <t>4001990530313</t>
  </si>
  <si>
    <t>9385FKHS  </t>
  </si>
  <si>
    <t xml:space="preserve">Uchwyt sprężynowy uchylny hakowy 3x100mm z gwintem, nakrętką i podkładką </t>
  </si>
  <si>
    <t>4001990530504</t>
  </si>
  <si>
    <t>94100FKHS </t>
  </si>
  <si>
    <t xml:space="preserve">Uchwyt sprężynowy uchylny hakowy 4x95mm z gwintem, nakrętką i podkładką </t>
  </si>
  <si>
    <t>4001990530511</t>
  </si>
  <si>
    <t xml:space="preserve">9390FKR      </t>
  </si>
  <si>
    <t xml:space="preserve">Uchwyt sprężynowy uchylny 3x85mm z gwintem, nakrętką i podkładką </t>
  </si>
  <si>
    <t>4001990530108</t>
  </si>
  <si>
    <t xml:space="preserve">9495FKR     </t>
  </si>
  <si>
    <t>4001990530115</t>
  </si>
  <si>
    <t xml:space="preserve">9385FKUR     </t>
  </si>
  <si>
    <t>4250438909123</t>
  </si>
  <si>
    <t xml:space="preserve">9490FKUR     </t>
  </si>
  <si>
    <t>4250438909130</t>
  </si>
  <si>
    <t>9Y6BTP</t>
  </si>
  <si>
    <t>UCHWYT UNIWERSALNY DO KARTON-GIPS M6 NOŚNOŚĆ 30KG</t>
  </si>
  <si>
    <t>4250438931056</t>
  </si>
  <si>
    <t>4250438931063</t>
  </si>
  <si>
    <t>9Y6BTPLO</t>
  </si>
  <si>
    <t>UCHWYT UNIWERSALNY DO KARTON-GIPS Z WKRĘTEM M6</t>
  </si>
  <si>
    <t>4250438931131</t>
  </si>
  <si>
    <t>4250438931148</t>
  </si>
  <si>
    <t>9Y8BTP</t>
  </si>
  <si>
    <t>UCHWYT UNIWERSALNY DO KARTON-GIPS M8 NOŚNOŚĆ 50KG</t>
  </si>
  <si>
    <t>4250438931070</t>
  </si>
  <si>
    <t>4250438931087</t>
  </si>
  <si>
    <t>9Y8BTPK</t>
  </si>
  <si>
    <t>UCHWYT UNIWERSALNY DO KARTON-GIPS M8 z wkrętem M8x70mm</t>
  </si>
  <si>
    <t>4250438931155</t>
  </si>
  <si>
    <t>4250438931162</t>
  </si>
  <si>
    <t>9420HRM</t>
  </si>
  <si>
    <t>KOŁEK METALOWY DO G-K 4MM DO PŁYT 3-18MM</t>
  </si>
  <si>
    <t>4001990581704</t>
  </si>
  <si>
    <t>4250438906733</t>
  </si>
  <si>
    <t>9424HRM</t>
  </si>
  <si>
    <t>KOŁEK METALOWY DO G-K 4MM DO PŁYT 18-24MM</t>
  </si>
  <si>
    <t>4250438902230</t>
  </si>
  <si>
    <t>4250438906740</t>
  </si>
  <si>
    <t>9438HRM</t>
  </si>
  <si>
    <t>KOŁEK METALOWY DO G-K 4MM DO PŁYT 32-38MM</t>
  </si>
  <si>
    <t>4001990581711</t>
  </si>
  <si>
    <t>4250438906757</t>
  </si>
  <si>
    <t>9516HRM</t>
  </si>
  <si>
    <t>KOŁEK METALOWY DO G-K 5MM DO PŁYT 3-16MM</t>
  </si>
  <si>
    <t>4001990581728</t>
  </si>
  <si>
    <t>4250438906764</t>
  </si>
  <si>
    <t>9532HRM</t>
  </si>
  <si>
    <t>KOŁEK METALOWY DO G-K 5MM DO PŁYT 14-32MM</t>
  </si>
  <si>
    <t>4001990581735</t>
  </si>
  <si>
    <t>4250438906771</t>
  </si>
  <si>
    <t>9545HRM</t>
  </si>
  <si>
    <t>KOŁEK METALOWY DO G-K 5MM DO PŁYT 32-45MM</t>
  </si>
  <si>
    <t>4250438902247</t>
  </si>
  <si>
    <t>4250438906788</t>
  </si>
  <si>
    <t>9616HRM</t>
  </si>
  <si>
    <t>KOŁEK METALOWY DO G-K 6MM DO PŁYT 3-16MM</t>
  </si>
  <si>
    <t>4001990581742</t>
  </si>
  <si>
    <t>4250438906795</t>
  </si>
  <si>
    <t>9632HRM</t>
  </si>
  <si>
    <t>KOŁEK METALOWY DO G-K 6MM DO PŁYT 14-32MM</t>
  </si>
  <si>
    <t>4001990581759</t>
  </si>
  <si>
    <t>4250438906801</t>
  </si>
  <si>
    <t>9645HRM</t>
  </si>
  <si>
    <t>KOŁEK METALOWY DO G-K 6MM DO PŁYT 32-45MM</t>
  </si>
  <si>
    <t>4250438902254</t>
  </si>
  <si>
    <t>4250438906818</t>
  </si>
  <si>
    <t>9816HRM</t>
  </si>
  <si>
    <t>KOŁEK METALOWY DO G-K 8MM DO PŁYT 3-16MM</t>
  </si>
  <si>
    <t>4250438902742</t>
  </si>
  <si>
    <t>4250438906825</t>
  </si>
  <si>
    <t>9832HRM</t>
  </si>
  <si>
    <t>KOŁEK METALOWY DO G-K 8MM DO PŁYT 16-32MM</t>
  </si>
  <si>
    <t>4250438902759</t>
  </si>
  <si>
    <t>4250438906832</t>
  </si>
  <si>
    <t>9MZA00</t>
  </si>
  <si>
    <t xml:space="preserve">SZCZYPCE DO ZACISKANIA KOŁKÓW HRM </t>
  </si>
  <si>
    <t>82032000</t>
  </si>
  <si>
    <t>9GKD</t>
  </si>
  <si>
    <t xml:space="preserve">ŚLIMAK NYLONOWY DO KARTON-GIPS </t>
  </si>
  <si>
    <t>4250438900168</t>
  </si>
  <si>
    <t>4250438900182</t>
  </si>
  <si>
    <t>9GKDPZ</t>
  </si>
  <si>
    <t>ŚLIMAK NYLONOWY DO KARTON-GIPS Z WKRĘTEM 4,5X40MM</t>
  </si>
  <si>
    <t>4250438900175</t>
  </si>
  <si>
    <t>4250438900199</t>
  </si>
  <si>
    <t>918FTD</t>
  </si>
  <si>
    <t>UCHWYT WBIJANY PODWÓJNY FTD 18MM</t>
  </si>
  <si>
    <t>8421814412513</t>
  </si>
  <si>
    <t>8421814575447</t>
  </si>
  <si>
    <t>922FTD</t>
  </si>
  <si>
    <t>UCHWYT WBIJANY PODWÓJNY FTD 22MM</t>
  </si>
  <si>
    <t>8421814412520</t>
  </si>
  <si>
    <t>8421814564359</t>
  </si>
  <si>
    <t>928FTD</t>
  </si>
  <si>
    <t>UCHWYT WBIJANY PODWÓJNY FTD 28MM</t>
  </si>
  <si>
    <t>8421814412537</t>
  </si>
  <si>
    <t>8421814522816</t>
  </si>
  <si>
    <t>918FTS</t>
  </si>
  <si>
    <t>UCHWYT WBIJANY POJEDYŃCZY FTS 18MM</t>
  </si>
  <si>
    <t>8421814412483</t>
  </si>
  <si>
    <t>8421814564786</t>
  </si>
  <si>
    <t>922FTS</t>
  </si>
  <si>
    <t>UCHWYT WBIJANY POJEDYŃCZY FTS 22MM</t>
  </si>
  <si>
    <t>8421814412490</t>
  </si>
  <si>
    <t>8421814564595</t>
  </si>
  <si>
    <t>928FTS</t>
  </si>
  <si>
    <t>UCHWYT WBIJANY POJEDYŃCZY FTS 28MM</t>
  </si>
  <si>
    <t>8421814412506</t>
  </si>
  <si>
    <t>8421814564342</t>
  </si>
  <si>
    <t>X1004FX</t>
  </si>
  <si>
    <t>Taśma stalowa 10x0,4mm stal A2 50metrów</t>
  </si>
  <si>
    <t>8421814015158</t>
  </si>
  <si>
    <t>8421814509701</t>
  </si>
  <si>
    <t>X1007FX</t>
  </si>
  <si>
    <t>Taśma stalowa 10x0,7mm stal A2 50metrów</t>
  </si>
  <si>
    <t>X12704FX</t>
  </si>
  <si>
    <t>Taśma stalowa 12x0,4mm stal A2 50metrów</t>
  </si>
  <si>
    <t>X12707FX</t>
  </si>
  <si>
    <t>Taśma stalowa 12x0,7mm stal A2 50metrów</t>
  </si>
  <si>
    <t>X1604FX</t>
  </si>
  <si>
    <t>Taśma stalowa 16x0,4mm stal A2 50metrów</t>
  </si>
  <si>
    <t>X1607FX</t>
  </si>
  <si>
    <t>Taśma stalowa 16x0,7mm stal A2 50metrów</t>
  </si>
  <si>
    <t>X2004FX</t>
  </si>
  <si>
    <t>Taśma stalowa 20x0,4mm stal A2 50metrów</t>
  </si>
  <si>
    <t>X2007FX</t>
  </si>
  <si>
    <t>Taśma stalowa 20x0,7mm stal A2 50metrów</t>
  </si>
  <si>
    <t>9X10HFX</t>
  </si>
  <si>
    <t>Klamra dla taśmy 10mm</t>
  </si>
  <si>
    <t>8421814015233</t>
  </si>
  <si>
    <t>8421814481045</t>
  </si>
  <si>
    <t>9X127HFX</t>
  </si>
  <si>
    <t>Klamra dla taśmy 12mm</t>
  </si>
  <si>
    <t>8421814015240</t>
  </si>
  <si>
    <t>8421814480512</t>
  </si>
  <si>
    <t>9X16HFX</t>
  </si>
  <si>
    <t>Klamra dla taśmy 16mm</t>
  </si>
  <si>
    <t>8421814015257</t>
  </si>
  <si>
    <t>8421814480697</t>
  </si>
  <si>
    <t>9X20HFX</t>
  </si>
  <si>
    <t>Klamra dla taśmy 20mm</t>
  </si>
  <si>
    <t>8421814015264</t>
  </si>
  <si>
    <t>8421814480000</t>
  </si>
  <si>
    <t>9X10GFX</t>
  </si>
  <si>
    <t>8421814015660</t>
  </si>
  <si>
    <t>8421814480352</t>
  </si>
  <si>
    <t>9X20GFX</t>
  </si>
  <si>
    <t>8421814015677</t>
  </si>
  <si>
    <t>8421814479967</t>
  </si>
  <si>
    <t>9FTLL</t>
  </si>
  <si>
    <t>narzędzie do cięcia i zapinania kamr</t>
  </si>
  <si>
    <t>9FPAL</t>
  </si>
  <si>
    <t>mutli narzędzie do cięcia zaginania taśm i klamr</t>
  </si>
  <si>
    <t>9118ABMD</t>
  </si>
  <si>
    <t>UCHWYT  PODWÓJNY MULTIWYMIAROWY ABRANYL ABMD 14-18MM</t>
  </si>
  <si>
    <t>8421814546966</t>
  </si>
  <si>
    <t>8421814546973</t>
  </si>
  <si>
    <t>9125ABMD</t>
  </si>
  <si>
    <t>UCHWYT  PODWÓJNY MULTIWYMIAROWY ABRANYL ABMD 20-25MM</t>
  </si>
  <si>
    <t>8421814541282</t>
  </si>
  <si>
    <t>8421814541299</t>
  </si>
  <si>
    <t>918RI</t>
  </si>
  <si>
    <t>Obejma z gumą M8+M10 18</t>
  </si>
  <si>
    <t>922RI</t>
  </si>
  <si>
    <t>Obejma z gumą M8+M10 22</t>
  </si>
  <si>
    <t>8421814010009</t>
  </si>
  <si>
    <t>8421814522724</t>
  </si>
  <si>
    <t>928RI</t>
  </si>
  <si>
    <t>Obejma z gumą M8+M10 28</t>
  </si>
  <si>
    <t>8421814010016</t>
  </si>
  <si>
    <t>8421814522717</t>
  </si>
  <si>
    <t>935RI</t>
  </si>
  <si>
    <t>Obejma z gumą M8+M10 35</t>
  </si>
  <si>
    <t>8421814010023</t>
  </si>
  <si>
    <t>8421814522779</t>
  </si>
  <si>
    <t>940RI</t>
  </si>
  <si>
    <t>Obejma z gumą M8+M10 40</t>
  </si>
  <si>
    <t>8421814010030</t>
  </si>
  <si>
    <t>8421814522731</t>
  </si>
  <si>
    <t>948RI</t>
  </si>
  <si>
    <t>Obejma z gumą M8+M10 48</t>
  </si>
  <si>
    <t>8421814534208</t>
  </si>
  <si>
    <t>8421814534215</t>
  </si>
  <si>
    <t>954RI</t>
  </si>
  <si>
    <t>Obejma z gumą M8+M10 50</t>
  </si>
  <si>
    <t>8421814534154</t>
  </si>
  <si>
    <t>8421814534161</t>
  </si>
  <si>
    <t>960RI</t>
  </si>
  <si>
    <t>Obejma z gumą M8+M10 60</t>
  </si>
  <si>
    <t>8421814010054</t>
  </si>
  <si>
    <t>8421814522793</t>
  </si>
  <si>
    <t>975RI</t>
  </si>
  <si>
    <t>Obejma z gumą M8+M10 75</t>
  </si>
  <si>
    <t>8421814010078</t>
  </si>
  <si>
    <t>8421814527194</t>
  </si>
  <si>
    <t>990RI</t>
  </si>
  <si>
    <t>Obejma z gumą M8+M10 90</t>
  </si>
  <si>
    <t>8421814394673</t>
  </si>
  <si>
    <t>8421814522823</t>
  </si>
  <si>
    <t>9100RI</t>
  </si>
  <si>
    <t>Obejma z gumą M8+M10 100</t>
  </si>
  <si>
    <t>8421814394680</t>
  </si>
  <si>
    <t>9110RI</t>
  </si>
  <si>
    <t>Obejma z gumą M8+M10 110</t>
  </si>
  <si>
    <t>8421814394697</t>
  </si>
  <si>
    <t>8421814522670</t>
  </si>
  <si>
    <t>9125RI</t>
  </si>
  <si>
    <t>Obejma z gumą M8+M10 125</t>
  </si>
  <si>
    <t>8421814394703</t>
  </si>
  <si>
    <t>8421814522649</t>
  </si>
  <si>
    <t>9140RI</t>
  </si>
  <si>
    <t>Obejma z gumą M8+M10 140</t>
  </si>
  <si>
    <t>8421814394710</t>
  </si>
  <si>
    <t>8421814522656</t>
  </si>
  <si>
    <t>9160RI</t>
  </si>
  <si>
    <t>Obejma z gumą M8+M10 160</t>
  </si>
  <si>
    <t>8421814394727</t>
  </si>
  <si>
    <t>8421814522700</t>
  </si>
  <si>
    <t>9200RI</t>
  </si>
  <si>
    <t>Obejma z gumą M8+M10 200</t>
  </si>
  <si>
    <t>8421814394734</t>
  </si>
  <si>
    <t>8421814522694</t>
  </si>
  <si>
    <t>9250RI</t>
  </si>
  <si>
    <t>Obejma z gumą M8+M10 250</t>
  </si>
  <si>
    <t>8421814414869</t>
  </si>
  <si>
    <t>8421814522854</t>
  </si>
  <si>
    <t>918RID</t>
  </si>
  <si>
    <t xml:space="preserve">Obejma z gumą silikonową z gwintem M8+M10 18mm </t>
  </si>
  <si>
    <t>8421814548229</t>
  </si>
  <si>
    <t>922RID</t>
  </si>
  <si>
    <t xml:space="preserve">Obejma z gumą silikonową z gwintem M8+M10 22mm </t>
  </si>
  <si>
    <t>8421814548243</t>
  </si>
  <si>
    <t>928RID</t>
  </si>
  <si>
    <t xml:space="preserve">Obejma z gumą silikonową z gwintem M8+M10 28mm </t>
  </si>
  <si>
    <t>8421814548267</t>
  </si>
  <si>
    <t>935RID</t>
  </si>
  <si>
    <t xml:space="preserve">Obejma z gumą silikonową z gwintem M8+M10 35mm </t>
  </si>
  <si>
    <t>8421814548304</t>
  </si>
  <si>
    <t>942RID</t>
  </si>
  <si>
    <t xml:space="preserve">Obejma z gumą silikonową z gwintem M8+M10 42mm </t>
  </si>
  <si>
    <t>8421814548328</t>
  </si>
  <si>
    <t>948RID</t>
  </si>
  <si>
    <t xml:space="preserve">Obejma z gumą silikonową z gwintem M8+M10 48mm </t>
  </si>
  <si>
    <t>8421814548342</t>
  </si>
  <si>
    <t>954RID</t>
  </si>
  <si>
    <t xml:space="preserve">Obejma z gumą silikonową z gwintem M8+M10 54mm </t>
  </si>
  <si>
    <t>8421814549417</t>
  </si>
  <si>
    <t>960RID</t>
  </si>
  <si>
    <t xml:space="preserve">Obejma z gumą silikonową z gwintem M8+M10 60mm </t>
  </si>
  <si>
    <t>8421814548366</t>
  </si>
  <si>
    <t>975RID</t>
  </si>
  <si>
    <t xml:space="preserve">Obejma z gumą silikonową z gwintem M8+M10 75mm </t>
  </si>
  <si>
    <t>8421814548380</t>
  </si>
  <si>
    <t>990RID</t>
  </si>
  <si>
    <t xml:space="preserve">Obejma z gumą silikonową z gwintem M8+M10 90mm </t>
  </si>
  <si>
    <t>8421814548403</t>
  </si>
  <si>
    <t>9110RID</t>
  </si>
  <si>
    <t xml:space="preserve">Obejma z gumą silikonową z gwintem M8+M10 110mm </t>
  </si>
  <si>
    <t>8421814548427</t>
  </si>
  <si>
    <t>9125RID</t>
  </si>
  <si>
    <t xml:space="preserve">Obejma z gumą silikonową z gwintem M8+M10 125mm </t>
  </si>
  <si>
    <t>8421814548441</t>
  </si>
  <si>
    <t>9160RID</t>
  </si>
  <si>
    <t xml:space="preserve">Obejma z gumą silikonową z gwintem M8+M10 160mm </t>
  </si>
  <si>
    <t>8421814548465</t>
  </si>
  <si>
    <t>915RIF</t>
  </si>
  <si>
    <t>Obejma z gumą, szybkomocująca 15</t>
  </si>
  <si>
    <t>918RIF</t>
  </si>
  <si>
    <t>Obejma z gumą, szybkomocująca 18</t>
  </si>
  <si>
    <t>922RIF</t>
  </si>
  <si>
    <t>Obejma z gumą, szybkomocująca 22</t>
  </si>
  <si>
    <t>928RIF</t>
  </si>
  <si>
    <t>Obejma z gumą, szybkomocująca 28</t>
  </si>
  <si>
    <t>935RIF</t>
  </si>
  <si>
    <t>Obejma z gumą, szybkomocująca 35</t>
  </si>
  <si>
    <t>940RIF</t>
  </si>
  <si>
    <t>Obejma z gumą, szybkomocująca 40</t>
  </si>
  <si>
    <t>948RIF</t>
  </si>
  <si>
    <t>Obejma z gumą, szybkomocująca 48</t>
  </si>
  <si>
    <t>960RIF</t>
  </si>
  <si>
    <t>Obejma z gumą, szybkomocująca 60</t>
  </si>
  <si>
    <t>915RIFL</t>
  </si>
  <si>
    <t>8421814420495</t>
  </si>
  <si>
    <t>8421814512411</t>
  </si>
  <si>
    <t>918RIFL</t>
  </si>
  <si>
    <t>8421814419918</t>
  </si>
  <si>
    <t>922RIFL</t>
  </si>
  <si>
    <t>928RIFL</t>
  </si>
  <si>
    <t>935RIFL</t>
  </si>
  <si>
    <t>940RIFL</t>
  </si>
  <si>
    <t>948RIFL</t>
  </si>
  <si>
    <t>954RIFL</t>
  </si>
  <si>
    <t>Obejma z gumą, szybkomocująca 54</t>
  </si>
  <si>
    <t>960RIFL</t>
  </si>
  <si>
    <t>9315VIE</t>
  </si>
  <si>
    <t>Obejma do wentylacji 315</t>
  </si>
  <si>
    <t>9355VIE</t>
  </si>
  <si>
    <t>Obejma do wentylacji 355</t>
  </si>
  <si>
    <t>9450VIE</t>
  </si>
  <si>
    <t>Obejma do wentylacji 450</t>
  </si>
  <si>
    <t>9500VIE</t>
  </si>
  <si>
    <t>Obejma do wentylacji 500</t>
  </si>
  <si>
    <t>9560VIE</t>
  </si>
  <si>
    <t>Obejma do wentylacji 560</t>
  </si>
  <si>
    <t>9630VIE</t>
  </si>
  <si>
    <t>Obejma do wentylacji 630</t>
  </si>
  <si>
    <t>9710VIE</t>
  </si>
  <si>
    <t>Obejma do wentylacji 710</t>
  </si>
  <si>
    <t>9800VIE</t>
  </si>
  <si>
    <t>Obejma do wentylacji 800</t>
  </si>
  <si>
    <t>9100VIEL</t>
  </si>
  <si>
    <t>Obejma do wentylacji 100</t>
  </si>
  <si>
    <t>9125VIEL</t>
  </si>
  <si>
    <t>Obejma do wentylacji 125</t>
  </si>
  <si>
    <t>9160VIEL</t>
  </si>
  <si>
    <t>Obejma do wentylacji 160</t>
  </si>
  <si>
    <t>9200VIEL</t>
  </si>
  <si>
    <t>Obejma do wentylacji 200</t>
  </si>
  <si>
    <t>9250VIEL</t>
  </si>
  <si>
    <t>Obejma do wentylacji 250</t>
  </si>
  <si>
    <t>9300VIEL</t>
  </si>
  <si>
    <t>Obejma do wentylacji 300</t>
  </si>
  <si>
    <t>9315VIEL</t>
  </si>
  <si>
    <t>9355VIEL</t>
  </si>
  <si>
    <t>9400VIEL</t>
  </si>
  <si>
    <t>Obejma do wentylacji 400</t>
  </si>
  <si>
    <t>918R</t>
  </si>
  <si>
    <t>Obejma o dużej wytrzymałości M8+M10 18</t>
  </si>
  <si>
    <t>8421814009775</t>
  </si>
  <si>
    <t>8421814469135</t>
  </si>
  <si>
    <t>922R</t>
  </si>
  <si>
    <t>Obejma o dużej wytrzymałości M8+M10 22</t>
  </si>
  <si>
    <t>8421814009782</t>
  </si>
  <si>
    <t>8421814446976</t>
  </si>
  <si>
    <t>928R</t>
  </si>
  <si>
    <t>Obejma o dużej wytrzymałości M8+M10 28</t>
  </si>
  <si>
    <t>8421814009799</t>
  </si>
  <si>
    <t>8425586525174</t>
  </si>
  <si>
    <t>935R</t>
  </si>
  <si>
    <t>Obejma o dużej wytrzymałości M8+M10 35</t>
  </si>
  <si>
    <t>8421814009805</t>
  </si>
  <si>
    <t>8421814471275</t>
  </si>
  <si>
    <t>940R</t>
  </si>
  <si>
    <t>Obejma o dużej wytrzymałości M8+M10 40</t>
  </si>
  <si>
    <t>8421814009812</t>
  </si>
  <si>
    <t>8425586525181</t>
  </si>
  <si>
    <t>950R</t>
  </si>
  <si>
    <t>Obejma o dużej wytrzymałości M8+M10 50</t>
  </si>
  <si>
    <t>8421814395052</t>
  </si>
  <si>
    <t>8421814472999</t>
  </si>
  <si>
    <t>960R</t>
  </si>
  <si>
    <t>Obejma o dużej wytrzymałości M8+M10 60</t>
  </si>
  <si>
    <t>8421814009843</t>
  </si>
  <si>
    <t>8425586525198</t>
  </si>
  <si>
    <t>963R</t>
  </si>
  <si>
    <t>Obejma o dużej wytrzymałości M8+M10 63</t>
  </si>
  <si>
    <t>8421814009850</t>
  </si>
  <si>
    <t>8421814474337</t>
  </si>
  <si>
    <t>975R</t>
  </si>
  <si>
    <t>Obejma o dużej wytrzymałości M8+M10 75</t>
  </si>
  <si>
    <t>8421814009867</t>
  </si>
  <si>
    <t>8421814473880</t>
  </si>
  <si>
    <t>990R</t>
  </si>
  <si>
    <t>Obejma o dużej wytrzymałości M8+M10 90</t>
  </si>
  <si>
    <t>8421814395069</t>
  </si>
  <si>
    <t>8425586526836</t>
  </si>
  <si>
    <t>9100R</t>
  </si>
  <si>
    <t>Obejma o dużej wytrzymałości M8+M10 100</t>
  </si>
  <si>
    <t>8421814395076</t>
  </si>
  <si>
    <t>8421814466561</t>
  </si>
  <si>
    <t>9110R</t>
  </si>
  <si>
    <t>Obejma o dużej wytrzymałości M8+M10 110</t>
  </si>
  <si>
    <t>8421814395083</t>
  </si>
  <si>
    <t>8421814466585</t>
  </si>
  <si>
    <t>9125R</t>
  </si>
  <si>
    <t>Obejma o dużej wytrzymałości M8+M10 125</t>
  </si>
  <si>
    <t>8421814395090</t>
  </si>
  <si>
    <t>8421814464093</t>
  </si>
  <si>
    <t>9140R</t>
  </si>
  <si>
    <t>Obejma o dużej wytrzymałości M8+M10 140</t>
  </si>
  <si>
    <t>8421814395106</t>
  </si>
  <si>
    <t>8421814465649</t>
  </si>
  <si>
    <t>9160R</t>
  </si>
  <si>
    <t>Obejma o dużej wytrzymałości M8+M10 160</t>
  </si>
  <si>
    <t>8421814395113</t>
  </si>
  <si>
    <t>8421814469524</t>
  </si>
  <si>
    <t>9200R</t>
  </si>
  <si>
    <t>Obejma o dużej wytrzymałości M8+M10 200</t>
  </si>
  <si>
    <t>8421814395120</t>
  </si>
  <si>
    <t>8421814469586</t>
  </si>
  <si>
    <t>9B12LI</t>
  </si>
  <si>
    <t>Obejma  z gumą 12</t>
  </si>
  <si>
    <t>8421814008716</t>
  </si>
  <si>
    <t>8421814474320</t>
  </si>
  <si>
    <t>9B15LI</t>
  </si>
  <si>
    <t>Obejma  z gumą 15</t>
  </si>
  <si>
    <t>8421814008723</t>
  </si>
  <si>
    <t>8421814476287</t>
  </si>
  <si>
    <t>9B18LI</t>
  </si>
  <si>
    <t>Obejma  z gumą 18</t>
  </si>
  <si>
    <t>8421814008747</t>
  </si>
  <si>
    <t>8421814476348</t>
  </si>
  <si>
    <t>9B22LI</t>
  </si>
  <si>
    <t>Obejma  z gumą 22</t>
  </si>
  <si>
    <t>8421814394871</t>
  </si>
  <si>
    <t>8421814475235</t>
  </si>
  <si>
    <t>9B28LI</t>
  </si>
  <si>
    <t>Obejma  z gumą 28</t>
  </si>
  <si>
    <t>8421814008778</t>
  </si>
  <si>
    <t>8421814478755</t>
  </si>
  <si>
    <t>9B35LI</t>
  </si>
  <si>
    <t>Obejma  z gumą 35</t>
  </si>
  <si>
    <t>8421814394888</t>
  </si>
  <si>
    <t>8421814478106</t>
  </si>
  <si>
    <t>9B42LI</t>
  </si>
  <si>
    <t>Obejma  z gumą 42</t>
  </si>
  <si>
    <t>8421814008808</t>
  </si>
  <si>
    <t>8421814478595</t>
  </si>
  <si>
    <t>94836MTTE</t>
  </si>
  <si>
    <t xml:space="preserve">Uchwyt multiwymiarowy Multitub 8-36mm </t>
  </si>
  <si>
    <t>8421814011730</t>
  </si>
  <si>
    <t>8421814471183</t>
  </si>
  <si>
    <t>941448MT</t>
  </si>
  <si>
    <t xml:space="preserve">Uchwyt multiwymiarowy Multitub 14-48mm </t>
  </si>
  <si>
    <t>8421814416320</t>
  </si>
  <si>
    <t>8421814445467</t>
  </si>
  <si>
    <t>942472MT</t>
  </si>
  <si>
    <t xml:space="preserve">Uchwyt multiwymiarowy Multitub 24-72mm </t>
  </si>
  <si>
    <t>946090MT</t>
  </si>
  <si>
    <t xml:space="preserve">Uchwyt multiwymiarowy Multitub 60-90mm </t>
  </si>
  <si>
    <t>8421814418713</t>
  </si>
  <si>
    <t>8421814460705</t>
  </si>
  <si>
    <t>250PTTR</t>
  </si>
  <si>
    <t>Profil metalowy PTTR 250mm dla Multitub</t>
  </si>
  <si>
    <t>8421814084444</t>
  </si>
  <si>
    <t>8421814444217</t>
  </si>
  <si>
    <t>400PTTR</t>
  </si>
  <si>
    <t>Profil metalowy PTTR 400mm dla Multitub</t>
  </si>
  <si>
    <t>8421814045858</t>
  </si>
  <si>
    <t>8421814453301</t>
  </si>
  <si>
    <t>500PTTR</t>
  </si>
  <si>
    <t>Profil metalowy PTTR 500mm dla Multitub</t>
  </si>
  <si>
    <t>8421814011624</t>
  </si>
  <si>
    <t>8421814461184</t>
  </si>
  <si>
    <t>600PTTR</t>
  </si>
  <si>
    <t>Profil metalowy PTTR 600mm dla Multitub</t>
  </si>
  <si>
    <t>8421814430609</t>
  </si>
  <si>
    <t>8421814461511</t>
  </si>
  <si>
    <t>800PTTR</t>
  </si>
  <si>
    <t>Profil metalowy PTTR 800mm dla Multitub</t>
  </si>
  <si>
    <t>8421814011631</t>
  </si>
  <si>
    <t>8421814463935</t>
  </si>
  <si>
    <t>1000PTTR</t>
  </si>
  <si>
    <t>Profil metalowy PTTR 1000mm dla Multitub</t>
  </si>
  <si>
    <t>8421814425186</t>
  </si>
  <si>
    <t>8421814450959</t>
  </si>
  <si>
    <t>918SSC</t>
  </si>
  <si>
    <t>Uchwyt multiwymiarowy 14-18mm 1/2"</t>
  </si>
  <si>
    <t>8421814558327</t>
  </si>
  <si>
    <t>8421814558334</t>
  </si>
  <si>
    <t>925SSC</t>
  </si>
  <si>
    <t>Uchwyt multiwymiarowy 20-25mm 3/4"</t>
  </si>
  <si>
    <t>8421814558341</t>
  </si>
  <si>
    <t>8421814558358</t>
  </si>
  <si>
    <t>932SSC</t>
  </si>
  <si>
    <t>Uchwyt multiwymiarowy 26-32mm 1"</t>
  </si>
  <si>
    <t>8421814558365</t>
  </si>
  <si>
    <t>8421814558372</t>
  </si>
  <si>
    <t>942SSC</t>
  </si>
  <si>
    <t>Uchwyt multiwymiarowy 35-42mm 1 - 1/4"</t>
  </si>
  <si>
    <t>955SSC</t>
  </si>
  <si>
    <t>Uchwyt multiwymiarowy 48-55mm 1-1/2" i 2"</t>
  </si>
  <si>
    <t>8421814558860</t>
  </si>
  <si>
    <t>8421814558877</t>
  </si>
  <si>
    <t>965SSC</t>
  </si>
  <si>
    <t>Uchwyt multiwymiarowy 59-65mm 2"</t>
  </si>
  <si>
    <t>4125SFS05</t>
  </si>
  <si>
    <t>SFS PROFIL Z WŁÓKNA SZKLANEGO 500mm</t>
  </si>
  <si>
    <t>8421814562171</t>
  </si>
  <si>
    <t>4125SFS09</t>
  </si>
  <si>
    <t>SFS PROFIL Z WŁÓKNA SZKLANEGO 900mm</t>
  </si>
  <si>
    <t>8421814562218</t>
  </si>
  <si>
    <t>4125SFS18</t>
  </si>
  <si>
    <t>SFS PROFIL Z WŁÓKNA SZKLANEGO 1800mm</t>
  </si>
  <si>
    <t>4125SFS30</t>
  </si>
  <si>
    <t>SFS PROFIL Z WŁÓKNA SZKLANEGO 3000mm</t>
  </si>
  <si>
    <t>8421814562256</t>
  </si>
  <si>
    <t>4020P</t>
  </si>
  <si>
    <t>PROFIL METALOWY 40x20x2000MM</t>
  </si>
  <si>
    <t>3840PSTD</t>
  </si>
  <si>
    <t xml:space="preserve">PROFIL METALOWY 38x40x2000MM  </t>
  </si>
  <si>
    <t>2000PB</t>
  </si>
  <si>
    <t xml:space="preserve">PROFIL METALOWY  PB DLA UCHWYTÓW ABT AN ABMD  2000MM  </t>
  </si>
  <si>
    <t>2000PG</t>
  </si>
  <si>
    <t xml:space="preserve">PROFIL METALOWY  DLA UCHWYTÓW ABT AN ABMD  2000MM  </t>
  </si>
  <si>
    <t>P1000PVC</t>
  </si>
  <si>
    <t>PROFIL PLASTIKOWY DLA UCHWYTÓW ABT AN ABMD 1000MM</t>
  </si>
  <si>
    <t>9625EP</t>
  </si>
  <si>
    <t xml:space="preserve">NAKRĘTKA ŚLIZGOWA DO PROFILI 38X40 i 40X60 Z GWINTEM M6X25MM </t>
  </si>
  <si>
    <t>9840EP</t>
  </si>
  <si>
    <t xml:space="preserve">NAKRĘTKA ŚLIZGOWA DO PROFILI 38X40 i 40X60 Z GWINTEM M8X40MM </t>
  </si>
  <si>
    <t>91040EP</t>
  </si>
  <si>
    <t xml:space="preserve">NAKRĘTKA ŚLIZGOWA DO PROFILI 38X40 i 40X60 Z GWINTEM M10X40MM </t>
  </si>
  <si>
    <t>963512EPR</t>
  </si>
  <si>
    <t xml:space="preserve">NAKRĘTKA ŚLIZGOWA DO PROFILI OTWARTYCH 12-14MM Z GWINTEM M10X35MM </t>
  </si>
  <si>
    <t>963516EPR</t>
  </si>
  <si>
    <t xml:space="preserve">NAKRĘTKA ŚLIZGOWA DO PROFILI OTWARTYCH 16-18MM Z GWINTEM M6X35MM </t>
  </si>
  <si>
    <t>983512EPR</t>
  </si>
  <si>
    <t>983516EPR</t>
  </si>
  <si>
    <t xml:space="preserve">NAKRĘTKA ŚLIZGOWA DO PROFILI OTWARTYCH 16-18MM Z GWINTEM M8X35MM </t>
  </si>
  <si>
    <t>9418TSS</t>
  </si>
  <si>
    <t>NAKRĘTKA ŚLIZGOWA DO PROFILI 41x41 lu 41x21 Z GWINTEM  WEWNĘTRZNYM M8</t>
  </si>
  <si>
    <t>94110TSS</t>
  </si>
  <si>
    <t>NAKRĘTKA ŚLIZGOWA DO PROFILI 41x41 lu 41x21 Z GWINTEM  WEWNĘTRZNYM M10</t>
  </si>
  <si>
    <t>94112TSS</t>
  </si>
  <si>
    <t>NAKRĘTKA ŚLIZGOWA DO PROFILI 41x41 lu 41x21 Z GWINTEM WEWNĘTRZNYM  M12</t>
  </si>
  <si>
    <t>9418EPS</t>
  </si>
  <si>
    <t>NAKRĘTKA ŚLIZGOWA DO PROFILI 41x41 lu 41x21 Z GWINTEM ZEWNĘTRZNYM M8X50MM</t>
  </si>
  <si>
    <t>94110EPS</t>
  </si>
  <si>
    <t>NAKRĘTKA ŚLIZGOWA DO PROFILI 41x41 lu 41x21 Z GWINTEM WEWNĘTRZNYM  M10X50MM</t>
  </si>
  <si>
    <t>94112EPS</t>
  </si>
  <si>
    <t>NAKRĘTKA ŚLIZGOWA DO PROFILI 41x41 lu 41x21 Z GWINTEM WEWNĘTRZNYM  M12X50MM</t>
  </si>
  <si>
    <t>910100BMP</t>
  </si>
  <si>
    <t>WKRĘT DO KONSTRUKCJI DREWNIANYCH BMAX 10X100MM</t>
  </si>
  <si>
    <t>8425586567853</t>
  </si>
  <si>
    <t>8425586567860</t>
  </si>
  <si>
    <t>910120BMP</t>
  </si>
  <si>
    <t>WKRĘT DO KONSTRUKCJI DREWNIANYCH BMAX 10X120MM</t>
  </si>
  <si>
    <t>8425586567877</t>
  </si>
  <si>
    <t>8425586567884</t>
  </si>
  <si>
    <t>910140BMP</t>
  </si>
  <si>
    <t>WKRĘT DO KONSTRUKCJI DREWNIANYCH BMAX 10X140MM</t>
  </si>
  <si>
    <t>8425586567891</t>
  </si>
  <si>
    <t>8425586567907</t>
  </si>
  <si>
    <t>910160BMP</t>
  </si>
  <si>
    <t>WKRĘT DO KONSTRUKCJI DREWNIANYCH BMAX 10X160MM</t>
  </si>
  <si>
    <t>8425586567914</t>
  </si>
  <si>
    <t>8425586567921</t>
  </si>
  <si>
    <t>910180BMP</t>
  </si>
  <si>
    <t>WKRĘT DO KONSTRUKCJI DREWNIANYCH BMAX 10X180MM</t>
  </si>
  <si>
    <t>8425586567938</t>
  </si>
  <si>
    <t>8425586567945</t>
  </si>
  <si>
    <t>910200BMP</t>
  </si>
  <si>
    <t>WKRĘT DO KONSTRUKCJI DREWNIANYCH BMAX 10X200MM</t>
  </si>
  <si>
    <t>8425586567976</t>
  </si>
  <si>
    <t>8425586567983</t>
  </si>
  <si>
    <t>910220BMP</t>
  </si>
  <si>
    <t>WKRĘT DO KONSTRUKCJI DREWNIANYCH BMAX 10X220MM</t>
  </si>
  <si>
    <t>8425586567990</t>
  </si>
  <si>
    <t>8425586568003</t>
  </si>
  <si>
    <t>910240BMP</t>
  </si>
  <si>
    <t>WKRĘT DO KONSTRUKCJI DREWNIANYCH BMAX 10X240MM</t>
  </si>
  <si>
    <t>8425586568010</t>
  </si>
  <si>
    <t>8425586568027</t>
  </si>
  <si>
    <t>910260BMP</t>
  </si>
  <si>
    <t>WKRĘT DO KONSTRUKCJI DREWNIANYCH BMAX 10X260MM</t>
  </si>
  <si>
    <t>8425586568034</t>
  </si>
  <si>
    <t>8425586568041</t>
  </si>
  <si>
    <t>910280BMP</t>
  </si>
  <si>
    <t>WKRĘT DO KONSTRUKCJI DREWNIANYCH BMAX 10X280MM</t>
  </si>
  <si>
    <t>8425586568058</t>
  </si>
  <si>
    <t>8425586568065</t>
  </si>
  <si>
    <t>910300BMP</t>
  </si>
  <si>
    <t>WKRĘT DO KONSTRUKCJI DREWNIANYCH BMAX 10X300MM</t>
  </si>
  <si>
    <t>8425586568072</t>
  </si>
  <si>
    <t>8425586568089</t>
  </si>
  <si>
    <t>910320BMP</t>
  </si>
  <si>
    <t>WKRĘT DO KONSTRUKCJI DREWNIANYCH BMAX 10X320MM</t>
  </si>
  <si>
    <t>8425586568096</t>
  </si>
  <si>
    <t>8425586568102</t>
  </si>
  <si>
    <t>910340BMP</t>
  </si>
  <si>
    <t>WKRĘT DO KONSTRUKCJI DREWNIANYCH BMAX 10X340MM</t>
  </si>
  <si>
    <t>8425586568119</t>
  </si>
  <si>
    <t>8425586568126</t>
  </si>
  <si>
    <t>910360BMP</t>
  </si>
  <si>
    <t>WKRĘT DO KONSTRUKCJI DREWNIANYCH BMAX 10X360MM</t>
  </si>
  <si>
    <t>8425586568133</t>
  </si>
  <si>
    <t>8425586568140</t>
  </si>
  <si>
    <t>910380BMP</t>
  </si>
  <si>
    <t>WKRĘT DO KONSTRUKCJI DREWNIANYCH BMAX 10X380MM</t>
  </si>
  <si>
    <t>8425586568157</t>
  </si>
  <si>
    <t>8425586568164</t>
  </si>
  <si>
    <t>910400BMP</t>
  </si>
  <si>
    <t>WKRĘT DO KONSTRUKCJI DREWNIANYCH BMAX 10X400MM</t>
  </si>
  <si>
    <t>8425586568171</t>
  </si>
  <si>
    <t>8425586568188</t>
  </si>
  <si>
    <t>91080BMP</t>
  </si>
  <si>
    <t>WKRĘT DO KONSTRUKCJI DREWNIANYCH BMAX 10X80MM</t>
  </si>
  <si>
    <t>8425586567839</t>
  </si>
  <si>
    <t>8425586567846</t>
  </si>
  <si>
    <t>98100BMP</t>
  </si>
  <si>
    <t>WKRĘT DO KONSTRUKCJI DREWNIANYCH BMAX 8X100MM</t>
  </si>
  <si>
    <t>8425586567570</t>
  </si>
  <si>
    <t>8425586567587</t>
  </si>
  <si>
    <t>98120BMP</t>
  </si>
  <si>
    <t>WKRĘT DO KONSTRUKCJI DREWNIANYCH BMAX 8X120MM</t>
  </si>
  <si>
    <t>8425586567556</t>
  </si>
  <si>
    <t>8425586567563</t>
  </si>
  <si>
    <t>98140BMP</t>
  </si>
  <si>
    <t>WKRĘT DO KONSTRUKCJI DREWNIANYCH BMAX 8X140MM</t>
  </si>
  <si>
    <t>8425586567532</t>
  </si>
  <si>
    <t>8425586567549</t>
  </si>
  <si>
    <t>98160BMP</t>
  </si>
  <si>
    <t>WKRĘT DO KONSTRUKCJI DREWNIANYCH BMAX 8X160MM</t>
  </si>
  <si>
    <t>8425586567518</t>
  </si>
  <si>
    <t>8425586567525</t>
  </si>
  <si>
    <t>98180BMP</t>
  </si>
  <si>
    <t>WKRĘT DO KONSTRUKCJI DREWNIANYCH BMAX 8X180MM</t>
  </si>
  <si>
    <t>8425586567594</t>
  </si>
  <si>
    <t>8425586567600</t>
  </si>
  <si>
    <t>98200BMP</t>
  </si>
  <si>
    <t>WKRĘT DO KONSTRUKCJI DREWNIANYCH BMAX 8X200MM</t>
  </si>
  <si>
    <t>8425586567617</t>
  </si>
  <si>
    <t>8425586567624</t>
  </si>
  <si>
    <t>98220BMP</t>
  </si>
  <si>
    <t>WKRĘT DO KONSTRUKCJI DREWNIANYCH BMAX 8X220MM</t>
  </si>
  <si>
    <t>8425586567631</t>
  </si>
  <si>
    <t>8425586567648</t>
  </si>
  <si>
    <t>98240BMP</t>
  </si>
  <si>
    <t>WKRĘT DO KONSTRUKCJI DREWNIANYCH BMAX 8X240MM</t>
  </si>
  <si>
    <t>8425586567655</t>
  </si>
  <si>
    <t>8425586567662</t>
  </si>
  <si>
    <t>98260BMP</t>
  </si>
  <si>
    <t>WKRĘT DO KONSTRUKCJI DREWNIANYCH BMAX 8X260MM</t>
  </si>
  <si>
    <t>8425586567679</t>
  </si>
  <si>
    <t>8425586567686</t>
  </si>
  <si>
    <t>98280BMP</t>
  </si>
  <si>
    <t>WKRĘT DO KONSTRUKCJI DREWNIANYCH BMAX 8X280MM</t>
  </si>
  <si>
    <t>8425586567693</t>
  </si>
  <si>
    <t>8425586567709</t>
  </si>
  <si>
    <t>98300BMP</t>
  </si>
  <si>
    <t>WKRĘT DO KONSTRUKCJI DREWNIANYCH BMAX 8X300MM</t>
  </si>
  <si>
    <t>8425586567716</t>
  </si>
  <si>
    <t>8425586567723</t>
  </si>
  <si>
    <t>98320BMP</t>
  </si>
  <si>
    <t>WKRĘT DO KONSTRUKCJI DREWNIANYCH BMAX 8X320MM</t>
  </si>
  <si>
    <t>8425586567730</t>
  </si>
  <si>
    <t>8425586567747</t>
  </si>
  <si>
    <t>98340BMP</t>
  </si>
  <si>
    <t>WKRĘT DO KONSTRUKCJI DREWNIANYCH BMAX 8X340MM</t>
  </si>
  <si>
    <t>8425586567754</t>
  </si>
  <si>
    <t>8425586567761</t>
  </si>
  <si>
    <t>98360BMP</t>
  </si>
  <si>
    <t>WKRĘT DO KONSTRUKCJI DREWNIANYCH BMAX 8X360MM</t>
  </si>
  <si>
    <t>8425586567778</t>
  </si>
  <si>
    <t>8425586567785</t>
  </si>
  <si>
    <t>98380BMP</t>
  </si>
  <si>
    <t>WKRĘT DO KONSTRUKCJI DREWNIANYCH BMAX 8X380MM</t>
  </si>
  <si>
    <t>8425586567792</t>
  </si>
  <si>
    <t>8425586567808</t>
  </si>
  <si>
    <t>98400BMP</t>
  </si>
  <si>
    <t>WKRĘT DO KONSTRUKCJI DREWNIANYCH BMAX 8X400MM</t>
  </si>
  <si>
    <t>8425586567815</t>
  </si>
  <si>
    <t>8425586567822</t>
  </si>
  <si>
    <t>9880BMP</t>
  </si>
  <si>
    <t>WKRĘT DO KONSTRUKCJI DREWNIANYCH BMAX 8X80MM</t>
  </si>
  <si>
    <t>8425586567495</t>
  </si>
  <si>
    <t>8425586567501</t>
  </si>
  <si>
    <t>9640BMLP</t>
  </si>
  <si>
    <t>WKRĘT DO KONSTRUKCJI DREWNIANYCH BMAX 6x40MM Szeroki łeb</t>
  </si>
  <si>
    <t>8425586572772</t>
  </si>
  <si>
    <t>8425586572789</t>
  </si>
  <si>
    <t>9650BMLP</t>
  </si>
  <si>
    <t>WKRĘT DO KONSTRUKCJI DREWNIANYCH BMAX 6x50MM Szeroki łeb</t>
  </si>
  <si>
    <t>8425586572796</t>
  </si>
  <si>
    <t>8425586572802</t>
  </si>
  <si>
    <t>9660BMLP</t>
  </si>
  <si>
    <t>WKRĘT DO KONSTRUKCJI DREWNIANYCH BMAX 6x60MM Szeroki łeb</t>
  </si>
  <si>
    <t>8425586572819</t>
  </si>
  <si>
    <t>8425586572826</t>
  </si>
  <si>
    <t>9670BMLP</t>
  </si>
  <si>
    <t>WKRĘT DO KONSTRUKCJI DREWNIANYCH BMAX 6x70MM Szeroki łeb</t>
  </si>
  <si>
    <t>8425586572833</t>
  </si>
  <si>
    <t>8425586572840</t>
  </si>
  <si>
    <t>9680BMLP</t>
  </si>
  <si>
    <t>WKRĘT DO KONSTRUKCJI DREWNIANYCH BMAX 6x80MM Szeroki łeb</t>
  </si>
  <si>
    <t>8425586572857</t>
  </si>
  <si>
    <t>8425586572864</t>
  </si>
  <si>
    <t>96100BMLP</t>
  </si>
  <si>
    <t>WKRĘT DO KONSTRUKCJI DREWNIANYCH BMAX 6x100MM Szeroki łeb</t>
  </si>
  <si>
    <t>8425586572871</t>
  </si>
  <si>
    <t>8425586572888</t>
  </si>
  <si>
    <t>96120BMLP</t>
  </si>
  <si>
    <t>WKRĘT DO KONSTRUKCJI DREWNIANYCH BMAX 6x120MM Szeroki łeb</t>
  </si>
  <si>
    <t>8425586572895</t>
  </si>
  <si>
    <t>8425586572901</t>
  </si>
  <si>
    <t>96140BMLP</t>
  </si>
  <si>
    <t>WKRĘT DO KONSTRUKCJI DREWNIANYCH BMAX 6x140MM Szeroki łeb</t>
  </si>
  <si>
    <t>8425586572918</t>
  </si>
  <si>
    <t>8425586572925</t>
  </si>
  <si>
    <t>96160BMLP</t>
  </si>
  <si>
    <t>WKRĘT DO KONSTRUKCJI DREWNIANYCH BMAX 6x160MM Szeroki łeb</t>
  </si>
  <si>
    <t>8425586572932</t>
  </si>
  <si>
    <t>8425586572949</t>
  </si>
  <si>
    <t>96180BMLP</t>
  </si>
  <si>
    <t>WKRĘT DO KONSTRUKCJI DREWNIANYCH BMAX 6x180MM Szeroki łeb</t>
  </si>
  <si>
    <t>8425586572956</t>
  </si>
  <si>
    <t>8425586572963</t>
  </si>
  <si>
    <t>96200BMLP</t>
  </si>
  <si>
    <t>WKRĘT DO KONSTRUKCJI DREWNIANYCH BMAX 6x200MM Szeroki łeb</t>
  </si>
  <si>
    <t>8425586572970</t>
  </si>
  <si>
    <t>8425586572987</t>
  </si>
  <si>
    <t>96220BMLP</t>
  </si>
  <si>
    <t>WKRĘT DO KONSTRUKCJI DREWNIANYCH BMAX 6x220MM Szeroki łeb</t>
  </si>
  <si>
    <t>8425586572994</t>
  </si>
  <si>
    <t>8425586573007</t>
  </si>
  <si>
    <t>96240BMLP</t>
  </si>
  <si>
    <t>WKRĘT DO KONSTRUKCJI DREWNIANYCH BMAX 6x240MM Szeroki łeb</t>
  </si>
  <si>
    <t>8425586573014</t>
  </si>
  <si>
    <t>8425586573021</t>
  </si>
  <si>
    <t>96280BMLP</t>
  </si>
  <si>
    <t>WKRĘT DO KONSTRUKCJI DREWNIANYCH BMAX 6x280MM Szeroki łeb</t>
  </si>
  <si>
    <t>8425586573052</t>
  </si>
  <si>
    <t>8425586573069</t>
  </si>
  <si>
    <t>96300BMLP</t>
  </si>
  <si>
    <t>WKRĘT DO KONSTRUKCJI DREWNIANYCH BMAX 6x300MM Szeroki łeb</t>
  </si>
  <si>
    <t>8425586573076</t>
  </si>
  <si>
    <t>8425586573083</t>
  </si>
  <si>
    <t>98120BMLP</t>
  </si>
  <si>
    <t>WKRĘT DO KONSTRUKCJI DREWNIANYCH BMAX 8X120MM Szeroki łeb</t>
  </si>
  <si>
    <t>8425586568270</t>
  </si>
  <si>
    <t>8425586568287</t>
  </si>
  <si>
    <t>98140BMLP</t>
  </si>
  <si>
    <t>WKRĘT DO KONSTRUKCJI DREWNIANYCH BMAX 8X140MM Szeroki łeb</t>
  </si>
  <si>
    <t>8425586568294</t>
  </si>
  <si>
    <t>8425586568300</t>
  </si>
  <si>
    <t>98160BMLP</t>
  </si>
  <si>
    <t>WKRĘT DO KONSTRUKCJI DREWNIANYCH BMAX 8X160MM Szeroki łeb</t>
  </si>
  <si>
    <t>8425586568317</t>
  </si>
  <si>
    <t>8425586568324</t>
  </si>
  <si>
    <t>98180BMLP</t>
  </si>
  <si>
    <t>WKRĘT DO KONSTRUKCJI DREWNIANYCH BMAX 8X180MM Szeroki łeb</t>
  </si>
  <si>
    <t>8425586568331</t>
  </si>
  <si>
    <t>8425586568348</t>
  </si>
  <si>
    <t>98200BMLP</t>
  </si>
  <si>
    <t>WKRĘT DO KONSTRUKCJI DREWNIANYCH BMAX 8X200MM Szeroki łeb</t>
  </si>
  <si>
    <t>8425586568355</t>
  </si>
  <si>
    <t>8425586568362</t>
  </si>
  <si>
    <t>910200BMLP</t>
  </si>
  <si>
    <t>WKRĘT DO KONSTRUKCJI DREWNIANYCH BMAX 10X200MM Szeroki łeb</t>
  </si>
  <si>
    <t>8425586568690</t>
  </si>
  <si>
    <t>8425586568706</t>
  </si>
  <si>
    <t>910220BMLP</t>
  </si>
  <si>
    <t>WKRĘT DO KONSTRUKCJI DREWNIANYCH BMAX 10X220MM Szeroki łeb</t>
  </si>
  <si>
    <t>8425586568713</t>
  </si>
  <si>
    <t>8425586568720</t>
  </si>
  <si>
    <t>910240BMLP</t>
  </si>
  <si>
    <t>WKRĘT DO KONSTRUKCJI DREWNIANYCH BMAX 10X240MM Szeroki łeb</t>
  </si>
  <si>
    <t>8425586568737</t>
  </si>
  <si>
    <t>8425586568744</t>
  </si>
  <si>
    <t>910260BMLP</t>
  </si>
  <si>
    <t>WKRĘT DO KONSTRUKCJI DREWNIANYCH BMAX 10X260MM Szeroki łeb</t>
  </si>
  <si>
    <t>8425586568751</t>
  </si>
  <si>
    <t>8425586568768</t>
  </si>
  <si>
    <t>910280BMLP</t>
  </si>
  <si>
    <t>WKRĘT DO KONSTRUKCJI DREWNIANYCH BMAX 10X280MM Szeroki łeb</t>
  </si>
  <si>
    <t>8425586568775</t>
  </si>
  <si>
    <t>8425586568782</t>
  </si>
  <si>
    <t>910300BMLP</t>
  </si>
  <si>
    <t>WKRĘT DO KONSTRUKCJI DREWNIANYCH BMAX 10X300MM Szeroki łeb</t>
  </si>
  <si>
    <t>8425586568799</t>
  </si>
  <si>
    <t>8425586568805</t>
  </si>
  <si>
    <t>98220BMLP</t>
  </si>
  <si>
    <t>WKRĘT DO KONSTRUKCJI DREWNIANYCH BMAX 8X220MM Szeroki łeb</t>
  </si>
  <si>
    <t>8425586568379</t>
  </si>
  <si>
    <t>8425586568386</t>
  </si>
  <si>
    <t>98240BMLP</t>
  </si>
  <si>
    <t>WKRĘT DO KONSTRUKCJI DREWNIANYCH BMAX 8X240MM Szeroki łeb</t>
  </si>
  <si>
    <t>8425586568393</t>
  </si>
  <si>
    <t>8425586568409</t>
  </si>
  <si>
    <t>98260BMLP</t>
  </si>
  <si>
    <t>WKRĘT DO KONSTRUKCJI DREWNIANYCH BMAX 8X260MM Szeroki łeb</t>
  </si>
  <si>
    <t>8425586568416</t>
  </si>
  <si>
    <t>8425586568423</t>
  </si>
  <si>
    <t>98280BMLP</t>
  </si>
  <si>
    <t>WKRĘT DO KONSTRUKCJI DREWNIANYCH BMAX 8X280MM Szeroki łeb</t>
  </si>
  <si>
    <t>8425586568430</t>
  </si>
  <si>
    <t>8425586568447</t>
  </si>
  <si>
    <t>98300BMLP</t>
  </si>
  <si>
    <t>WKRĘT DO KONSTRUKCJI DREWNIANYCH BMAX 8X300MM Szeroki łeb</t>
  </si>
  <si>
    <t>8425586568454</t>
  </si>
  <si>
    <t>8425586568461</t>
  </si>
  <si>
    <t>9640BMP</t>
  </si>
  <si>
    <t>WKRĘT DO KONSTRUKCJI DREWNIANYCH BMAX 6x40MM</t>
  </si>
  <si>
    <t>8425586572116</t>
  </si>
  <si>
    <t>8425586572123</t>
  </si>
  <si>
    <t>9650BMP</t>
  </si>
  <si>
    <t>WKRĘT DO KONSTRUKCJI DREWNIANYCH BMAX 6x50MM</t>
  </si>
  <si>
    <t>8425586572093</t>
  </si>
  <si>
    <t>8425586572109</t>
  </si>
  <si>
    <t>9660BMP</t>
  </si>
  <si>
    <t>WKRĘT DO KONSTRUKCJI DREWNIANYCH BMAX 6x60MM</t>
  </si>
  <si>
    <t>8425586571614</t>
  </si>
  <si>
    <t>8425586571621</t>
  </si>
  <si>
    <t>9670BMP</t>
  </si>
  <si>
    <t>WKRĘT DO KONSTRUKCJI DREWNIANYCH BMAX 6x70MM</t>
  </si>
  <si>
    <t>8425586572253</t>
  </si>
  <si>
    <t>8425586572260</t>
  </si>
  <si>
    <t>9680BMP</t>
  </si>
  <si>
    <t>WKRĘT DO KONSTRUKCJI DREWNIANYCH BMAX 6x80MM</t>
  </si>
  <si>
    <t>8425586571638</t>
  </si>
  <si>
    <t>8425586571645</t>
  </si>
  <si>
    <t>96100BMP</t>
  </si>
  <si>
    <t>WKRĘT DO KONSTRUKCJI DREWNIANYCH BMAX 6x100MM</t>
  </si>
  <si>
    <t>8425586571652</t>
  </si>
  <si>
    <t>8425586571669</t>
  </si>
  <si>
    <t>96120BMP</t>
  </si>
  <si>
    <t>WKRĘT DO KONSTRUKCJI DREWNIANYCH BMAX 6x120MM</t>
  </si>
  <si>
    <t>8425586571676</t>
  </si>
  <si>
    <t>8425586571683</t>
  </si>
  <si>
    <t>96140BMP</t>
  </si>
  <si>
    <t>WKRĘT DO KONSTRUKCJI DREWNIANYCH BMAX 6x140MM</t>
  </si>
  <si>
    <t>8425586571690</t>
  </si>
  <si>
    <t>8425586571706</t>
  </si>
  <si>
    <t>96160BMP</t>
  </si>
  <si>
    <t>WKRĘT DO KONSTRUKCJI DREWNIANYCH BMAX 6x160MM</t>
  </si>
  <si>
    <t>8425586571713</t>
  </si>
  <si>
    <t>8425586571720</t>
  </si>
  <si>
    <t>96180BMP</t>
  </si>
  <si>
    <t>WKRĘT DO KONSTRUKCJI DREWNIANYCH BMAX 6x180MM</t>
  </si>
  <si>
    <t>8425586571737</t>
  </si>
  <si>
    <t>8425586571744</t>
  </si>
  <si>
    <t>96200BMP</t>
  </si>
  <si>
    <t>WKRĘT DO KONSTRUKCJI DREWNIANYCH BMAX 6x200MM</t>
  </si>
  <si>
    <t>8425586571751</t>
  </si>
  <si>
    <t>8425586571768</t>
  </si>
  <si>
    <t>96220BMP</t>
  </si>
  <si>
    <t>WKRĘT DO KONSTRUKCJI DREWNIANYCH BMAX 6x220MM</t>
  </si>
  <si>
    <t>8425586571775</t>
  </si>
  <si>
    <t>8425586571782</t>
  </si>
  <si>
    <t>96240BMP</t>
  </si>
  <si>
    <t>WKRĘT DO KONSTRUKCJI DREWNIANYCH BMAX 6x240MM</t>
  </si>
  <si>
    <t>8425586572130</t>
  </si>
  <si>
    <t>8425586572147</t>
  </si>
  <si>
    <t>96260BMP</t>
  </si>
  <si>
    <t>WKRĘT DO KONSTRUKCJI DREWNIANYCH BMAX 6x260MM</t>
  </si>
  <si>
    <t>8425586572154</t>
  </si>
  <si>
    <t>8425586572161</t>
  </si>
  <si>
    <t>96280BMP</t>
  </si>
  <si>
    <t>WKRĘT DO KONSTRUKCJI DREWNIANYCH BMAX 6x280MM</t>
  </si>
  <si>
    <t>8425586572192</t>
  </si>
  <si>
    <t>8425586572208</t>
  </si>
  <si>
    <t>96300BMP</t>
  </si>
  <si>
    <t>WKRĘT DO KONSTRUKCJI DREWNIANYCH BMAX 6x300MM</t>
  </si>
  <si>
    <t>8425586572215</t>
  </si>
  <si>
    <t>8425586572222</t>
  </si>
  <si>
    <t>9313VLOXS</t>
  </si>
  <si>
    <t xml:space="preserve">WKRĘT DO DREWNA / PŁYTY GWINT PEŁNY VELOX 3X13MM GNIAZDO SIT </t>
  </si>
  <si>
    <t>9315VLOXS</t>
  </si>
  <si>
    <t xml:space="preserve">WKRĘT DO DREWNA / PŁYTY GWINT PEŁNY VELOX 3X15MM GNIAZDO SIT </t>
  </si>
  <si>
    <t>9317VLOXS</t>
  </si>
  <si>
    <t xml:space="preserve">WKRĘT DO DREWNA / PŁYTY GWINT PEŁNY VELOX 3X17MM GNIAZDO SIT </t>
  </si>
  <si>
    <t>9320VLOXS</t>
  </si>
  <si>
    <t xml:space="preserve">WKRĘT DO DREWNA / PŁYTY GWINT PEŁNY VELOX 3X20MM GNIAZDO SIT </t>
  </si>
  <si>
    <t>9325VLOXS</t>
  </si>
  <si>
    <t xml:space="preserve">WKRĘT DO DREWNA / PŁYTY GWINT PEŁNY VELOX 3X25MM GNIAZDO SIT </t>
  </si>
  <si>
    <t>9330VLOXS</t>
  </si>
  <si>
    <t xml:space="preserve">WKRĘT DO DREWNA / PŁYTY GWINT PEŁNY VELOX 3X30MM GNIAZDO SIT </t>
  </si>
  <si>
    <t>93515VLOXS</t>
  </si>
  <si>
    <t xml:space="preserve">WKRĘT DO DREWNA / PŁYTY GWINT PEŁNY VELOX 3,5x15MM GNIAZDO SIT </t>
  </si>
  <si>
    <t>93517VLOXS</t>
  </si>
  <si>
    <t xml:space="preserve">WKRĘT DO DREWNA / PŁYTY GWINT PEŁNY VELOX 3,5x17MM GNIAZDO SIT </t>
  </si>
  <si>
    <t>93520VLOXS</t>
  </si>
  <si>
    <t xml:space="preserve">WKRĘT DO DREWNA / PŁYTY GWINT PEŁNY VELOX 3,5x20MM GNIAZDO SIT </t>
  </si>
  <si>
    <t>93525VLOXS</t>
  </si>
  <si>
    <t xml:space="preserve">WKRĘT DO DREWNA / PŁYTY GWINT PEŁNY VELOX 3,5x25MM GNIAZDO SIT </t>
  </si>
  <si>
    <t>93530VLOXS</t>
  </si>
  <si>
    <t xml:space="preserve">WKRĘT DO DREWNA / PŁYTY GWINT PEŁNY VELOX 3,5x30MM GNIAZDO SIT </t>
  </si>
  <si>
    <t>93535VLOXS</t>
  </si>
  <si>
    <t xml:space="preserve">WKRĘT DO DREWNA / PŁYTY GWINT PEŁNY VELOX 3,5x35MM GNIAZDO SIT </t>
  </si>
  <si>
    <t>9417VLOXS</t>
  </si>
  <si>
    <t xml:space="preserve">WKRĘT DO DREWNA / PŁYTY GWINT PEŁNY VELOX 4x17MM GNIAZDO SIT </t>
  </si>
  <si>
    <t>9420VLOXS</t>
  </si>
  <si>
    <t xml:space="preserve">WKRĘT DO DREWNA / PŁYTY GWINT PEŁNY VELOX 4x20MM GNIAZDO SIT </t>
  </si>
  <si>
    <t>9425VLOXS</t>
  </si>
  <si>
    <t xml:space="preserve">WKRĘT DO DREWNA / PŁYTY GWINT PEŁNY VELOX 4x25MM GNIAZDO SIT </t>
  </si>
  <si>
    <t>9430VLOXS</t>
  </si>
  <si>
    <t xml:space="preserve">WKRĘT DO DREWNA / PŁYTY GWINT PEŁNY VELOX 4x30MM GNIAZDO SIT </t>
  </si>
  <si>
    <t>9435VLOXS</t>
  </si>
  <si>
    <t xml:space="preserve">WKRĘT DO DREWNA / PŁYTY GWINT PEŁNY VELOX 4x35MM GNIAZDO SIT </t>
  </si>
  <si>
    <t>9440VLOXS</t>
  </si>
  <si>
    <t xml:space="preserve">WKRĘT DO DREWNA / PŁYTY GWINT PEŁNY VELOX 4x40MM GNIAZDO SIT </t>
  </si>
  <si>
    <t>9445VLOXS</t>
  </si>
  <si>
    <t xml:space="preserve">WKRĘT DO DREWNA / PŁYTY GWINT PEŁNY VELOX 4x45MM GNIAZDO SIT </t>
  </si>
  <si>
    <t>94520VLOXS</t>
  </si>
  <si>
    <t xml:space="preserve">WKRĘT DO DREWNA / PŁYTY GWINT PEŁNY VELOX 4,5x20MM GNIAZDO SIT </t>
  </si>
  <si>
    <t>94530VLOXS</t>
  </si>
  <si>
    <t xml:space="preserve">WKRĘT DO DREWNA / PŁYTY GWINT PEŁNY VELOX 4,5x30MM GNIAZDO SIT </t>
  </si>
  <si>
    <t>94535VLOXS</t>
  </si>
  <si>
    <t xml:space="preserve">WKRĘT DO DREWNA / PŁYTY GWINT PEŁNY VELOX 4,5x35MM GNIAZDO SIT </t>
  </si>
  <si>
    <t>94540VLOXS</t>
  </si>
  <si>
    <t xml:space="preserve">WKRĘT DO DREWNA / PŁYTY GWINT PEŁNY VELOX 4,5x40MM GNIAZDO SIT </t>
  </si>
  <si>
    <t>94545VLOXS</t>
  </si>
  <si>
    <t xml:space="preserve">WKRĘT DO DREWNA / PŁYTY GWINT PEŁNY VELOX 4,5x45MM GNIAZDO SIT </t>
  </si>
  <si>
    <t>9460VLOXS</t>
  </si>
  <si>
    <t xml:space="preserve">WKRĘT DO DREWNA / PŁYTY GWINT PEŁNY VELOX 4x60MM GNIAZDO SIT </t>
  </si>
  <si>
    <t>9520VLOXS</t>
  </si>
  <si>
    <t xml:space="preserve">WKRĘT DO DREWNA / PŁYTY GWINT PEŁNY VELOX 5x20MM GNIAZDO SIT </t>
  </si>
  <si>
    <t>9525VLOXS</t>
  </si>
  <si>
    <t xml:space="preserve">WKRĘT DO DREWNA / PŁYTY GWINT PEŁNY VELOX 5x25MM GNIAZDO SIT </t>
  </si>
  <si>
    <t>9530VLOXS</t>
  </si>
  <si>
    <t xml:space="preserve">WKRĘT DO DREWNA / PŁYTY GWINT PEŁNY VELOX 5x30MM GNIAZDO SIT </t>
  </si>
  <si>
    <t>9535VLOXS</t>
  </si>
  <si>
    <t xml:space="preserve">WKRĘT DO DREWNA / PŁYTY GWINT PEŁNY VELOX 5x35MM GNIAZDO SIT </t>
  </si>
  <si>
    <t>9550VLOXS</t>
  </si>
  <si>
    <t xml:space="preserve">WKRĘT DO DREWNA / PŁYTY GWINT PEŁNY VELOX 5x50MM GNIAZDO SIT </t>
  </si>
  <si>
    <t>9560VLOXS</t>
  </si>
  <si>
    <t xml:space="preserve">WKRĘT DO DREWNA / PŁYTY GWINT PEŁNY VELOX 5x60MM GNIAZDO SIT </t>
  </si>
  <si>
    <t>9570VLOXS</t>
  </si>
  <si>
    <t xml:space="preserve">WKRĘT DO DREWNA / PŁYTY GWINT PEŁNY VELOX 5x70MM GNIAZDO SIT </t>
  </si>
  <si>
    <t>9580VLOXS</t>
  </si>
  <si>
    <t xml:space="preserve">WKRĘT DO DREWNA / PŁYTY GWINT PEŁNY VELOX 5x80MM GNIAZDO SIT </t>
  </si>
  <si>
    <t>93535VLOXSP</t>
  </si>
  <si>
    <t xml:space="preserve">WKRĘT DO DREWNA / PŁYTY GWINT NIEPEŁNY VELOX 3,5x35MM GNIAZDO SIT </t>
  </si>
  <si>
    <t>93540VLOXSP</t>
  </si>
  <si>
    <t xml:space="preserve">WKRĘT DO DREWNA / PŁYTY GWINT NIEPEŁNY VELOX 3,5x40MM GNIAZDO SIT </t>
  </si>
  <si>
    <t>93545VLOXSP</t>
  </si>
  <si>
    <t xml:space="preserve">WKRĘT DO DREWNA / PŁYTY GWINT NIEPEŁNY VELOX 3,5x45MM GNIAZDO SIT </t>
  </si>
  <si>
    <t>93550VLOXSP</t>
  </si>
  <si>
    <t xml:space="preserve">WKRĘT DO DREWNA / PŁYTY GWINT NIEPEŁNY VELOX 3,5x50MM GNIAZDO SIT </t>
  </si>
  <si>
    <t>9440VLOXSP</t>
  </si>
  <si>
    <t xml:space="preserve">WKRĘT DO DREWNA / PŁYTY GWINT NIEPEŁNY VELOX 4X40MM GNIAZDO SIT </t>
  </si>
  <si>
    <t>9435VLOXSP</t>
  </si>
  <si>
    <t xml:space="preserve">WKRĘT DO DREWNA / PŁYTY GWINT NIEPEŁNY VELOX 4X35MM GNIAZDO SIT </t>
  </si>
  <si>
    <t>9445VLOXSP</t>
  </si>
  <si>
    <t xml:space="preserve">WKRĘT DO DREWNA / PŁYTY GWINT NIEPEŁNY VELOX 4X45MM GNIAZDO SIT </t>
  </si>
  <si>
    <t>9450VLOXSP</t>
  </si>
  <si>
    <t xml:space="preserve">WKRĘT DO DREWNA / PŁYTY GWINT NIEPEŁNY VELOX 4X50MM GNIAZDO SIT </t>
  </si>
  <si>
    <t>94540VLOXSP</t>
  </si>
  <si>
    <t xml:space="preserve">WKRĘT DO DREWNA / PŁYTY GWINT NIEPEŁNY VELOX 4,5X40MM GNIAZDO SIT </t>
  </si>
  <si>
    <t>94545VLOXSP</t>
  </si>
  <si>
    <t xml:space="preserve">WKRĘT DO DREWNA / PŁYTY GWINT NIEPEŁNY VELOX 4,5X45MM GNIAZDO SIT </t>
  </si>
  <si>
    <t>94550VLOXSP</t>
  </si>
  <si>
    <t xml:space="preserve">WKRĘT DO DREWNA / PŁYTY GWINT NIEPEŁNY VELOX 4,5X50MM GNIAZDO SIT </t>
  </si>
  <si>
    <t>94560VLOXSP</t>
  </si>
  <si>
    <t xml:space="preserve">WKRĘT DO DREWNA / PŁYTY GWINT NIEPEŁNY VELOX 4,5X60MM GNIAZDO SIT </t>
  </si>
  <si>
    <t>94570VLOXSP</t>
  </si>
  <si>
    <t xml:space="preserve">WKRĘT DO DREWNA / PŁYTY GWINT NIEPEŁNY VELOX 4,5X70MM GNIAZDO SIT </t>
  </si>
  <si>
    <t>94580VLOXSP</t>
  </si>
  <si>
    <t xml:space="preserve">WKRĘT DO DREWNA / PŁYTY GWINT NIEPEŁNY VELOX 4,5X80MM GNIAZDO SIT </t>
  </si>
  <si>
    <t>9460VLOXSP</t>
  </si>
  <si>
    <t xml:space="preserve">WKRĘT DO DREWNA / PŁYTY GWINT NIEPEŁNY VELOX 4X60MM GNIAZDO SIT </t>
  </si>
  <si>
    <t>9470VLOXSP</t>
  </si>
  <si>
    <t xml:space="preserve">WKRĘT DO DREWNA / PŁYTY GWINT NIEPEŁNY VELOX 4x70MM GNIAZDO SIT </t>
  </si>
  <si>
    <t>95100VLOXSP</t>
  </si>
  <si>
    <t xml:space="preserve">WKRĘT DO DREWNA / PŁYTY GWINT NIEPEŁNY VELOX 5X100MM GNIAZDO SIT </t>
  </si>
  <si>
    <t>9540VLOXSP</t>
  </si>
  <si>
    <t xml:space="preserve">WKRĘT DO DREWNA / PŁYTY GWINT NIEPEŁNY VELOX 5X40MM GNIAZDO SIT </t>
  </si>
  <si>
    <t>9545VLOXSP</t>
  </si>
  <si>
    <t xml:space="preserve">WKRĘT DO DREWNA / PŁYTY GWINT NIEPEŁNY VELOX 5X45MM GNIAZDO SIT </t>
  </si>
  <si>
    <t>9550VLOXSP</t>
  </si>
  <si>
    <t xml:space="preserve">WKRĘT DO DREWNA / PŁYTY GWINT NIEPEŁNY VELOX 5X50MM GNIAZDO SIT </t>
  </si>
  <si>
    <t>9560VLOXSP</t>
  </si>
  <si>
    <t xml:space="preserve">WKRĘT DO DREWNA / PŁYTY GWINT NIEPEŁNY VELOX 5X60MM GNIAZDO SIT </t>
  </si>
  <si>
    <t>9570VLOXSP</t>
  </si>
  <si>
    <t xml:space="preserve">WKRĘT DO DREWNA / PŁYTY GWINT NIEPEŁNY VELOX 5X70MM GNIAZDO SIT </t>
  </si>
  <si>
    <t>9580VLOXSP</t>
  </si>
  <si>
    <t xml:space="preserve">WKRĘT DO DREWNA / PŁYTY GWINT NIEPEŁNY VELOX 5X80MM GNIAZDO SIT </t>
  </si>
  <si>
    <t>9590VLOXSP</t>
  </si>
  <si>
    <t xml:space="preserve">WKRĘT DO DREWNA / PŁYTY GWINT NIEPEŁNY VELOX 5X90MM GNIAZDO SIT </t>
  </si>
  <si>
    <t>95120VLOXSP</t>
  </si>
  <si>
    <t xml:space="preserve">WKRĘT DO DREWNA / PŁYTY GWINT NIEPEŁNY VELOX 5X120MM GNIAZDO SIT </t>
  </si>
  <si>
    <t>9640VLOXS</t>
  </si>
  <si>
    <t xml:space="preserve">WKRĘT DO DREWNA / PŁYTY GWINT PEŁNY VELOX 6X40MM GNIAZDO SIT </t>
  </si>
  <si>
    <t>9650VLOXSP</t>
  </si>
  <si>
    <t xml:space="preserve">WKRĘT DO DREWNA / PŁYTY GWINT NIEPEŁNY VELOX 6X50MM GNIAZDO SIT </t>
  </si>
  <si>
    <t>9650VLOXS</t>
  </si>
  <si>
    <t xml:space="preserve">WKRĘT DO DREWNA / PŁYTY GWINT PEŁNY VELOX 6X50MM GNIAZDO SIT </t>
  </si>
  <si>
    <t>9660VLOXSP</t>
  </si>
  <si>
    <t xml:space="preserve">WKRĘT DO DREWNA / PŁYTY GWINT NIEPEŁNY VELOX 6X60MM GNIAZDO SIT </t>
  </si>
  <si>
    <t>9660VLOXS</t>
  </si>
  <si>
    <t xml:space="preserve">WKRĘT DO DREWNA / PŁYTY GWINT PEŁNY VELOX 6X60MM GNIAZDO SIT </t>
  </si>
  <si>
    <t>9670VLOXSP</t>
  </si>
  <si>
    <t xml:space="preserve">WKRĘT DO DREWNA / PŁYTY GWINT NIEPEŁNY VELOX 6X70MM GNIAZDO SIT </t>
  </si>
  <si>
    <t>9670VLOXS</t>
  </si>
  <si>
    <t xml:space="preserve">WKRĘT DO DREWNA / PŁYTY GWINT PEŁNY VELOX 6X70MM GNIAZDO SIT </t>
  </si>
  <si>
    <t>9680VLOXSP</t>
  </si>
  <si>
    <t xml:space="preserve">WKRĘT DO DREWNA / PŁYTY GWINT NIEPEŁNY VELOX 6X80MM GNIAZDO SIT </t>
  </si>
  <si>
    <t>9680VLOXS</t>
  </si>
  <si>
    <t xml:space="preserve">WKRĘT DO DREWNA / PŁYTY GWINT PEŁNY VELOX 6X80MM GNIAZDO SIT </t>
  </si>
  <si>
    <t>9690VLOXSP</t>
  </si>
  <si>
    <t xml:space="preserve">WKRĘT DO DREWNA / PŁYTY GWINT NIEPEŁNY VELOX 6X90MM GNIAZDO SIT </t>
  </si>
  <si>
    <t>96100VLOXSP</t>
  </si>
  <si>
    <t xml:space="preserve">WKRĘT DO DREWNA / PŁYTY GWINT NIEPEŁNY VELOX 6X100MM GNIAZDO SIT </t>
  </si>
  <si>
    <t>96120VLOXSP</t>
  </si>
  <si>
    <t xml:space="preserve">WKRĘT DO DREWNA / PŁYTY GWINT NIEPEŁNY VELOX 6X120MM GNIAZDO SIT </t>
  </si>
  <si>
    <t>96140VLOXSP</t>
  </si>
  <si>
    <t xml:space="preserve">WKRĘT DO DREWNA / PŁYTY GWINT NIEPEŁNY VELOX 6X140MM GNIAZDO SIT </t>
  </si>
  <si>
    <t>96160VLOXSP</t>
  </si>
  <si>
    <t xml:space="preserve">WKRĘT DO DREWNA / PŁYTY GWINT NIEPEŁNY VELOX 6X160MM GNIAZDO SIT </t>
  </si>
  <si>
    <t>96180VLOXSP</t>
  </si>
  <si>
    <t xml:space="preserve">WKRĘT DO DREWNA / PŁYTY GWINT NIEPEŁNY VELOX 6X180MM GNIAZDO SIT </t>
  </si>
  <si>
    <t>96200VLOXSP</t>
  </si>
  <si>
    <t xml:space="preserve">WKRĘT DO DREWNA / PŁYTY GWINT NIEPEŁNY VELOX 6X200MM GNIAZDO SIT </t>
  </si>
  <si>
    <t>FAMILY</t>
  </si>
  <si>
    <t>ZDJĘCIE</t>
  </si>
  <si>
    <t xml:space="preserve">SYSTEM WIERCONY </t>
  </si>
  <si>
    <t>POZOSTAŁE ELEMENTY MOCUJĄCE</t>
  </si>
  <si>
    <t>JEDNOSTKA MIARY</t>
  </si>
  <si>
    <t>004</t>
  </si>
  <si>
    <t>003</t>
  </si>
  <si>
    <t>025</t>
  </si>
  <si>
    <t>500</t>
  </si>
  <si>
    <t>050</t>
  </si>
  <si>
    <t>056</t>
  </si>
  <si>
    <t>043</t>
  </si>
  <si>
    <t>801</t>
  </si>
  <si>
    <t>022</t>
  </si>
  <si>
    <t>067</t>
  </si>
  <si>
    <t>809</t>
  </si>
  <si>
    <t>001</t>
  </si>
  <si>
    <t>057</t>
  </si>
  <si>
    <t>083</t>
  </si>
  <si>
    <t>046</t>
  </si>
  <si>
    <t>036</t>
  </si>
  <si>
    <t>041</t>
  </si>
  <si>
    <t>808</t>
  </si>
  <si>
    <t>026</t>
  </si>
  <si>
    <t>009</t>
  </si>
  <si>
    <t>007</t>
  </si>
  <si>
    <t>042</t>
  </si>
  <si>
    <t>037</t>
  </si>
  <si>
    <t>806</t>
  </si>
  <si>
    <t>KOD RABATOWY</t>
  </si>
  <si>
    <t>KODY RABATOWE KWIECIEŃ 2023</t>
  </si>
  <si>
    <t>LP.</t>
  </si>
  <si>
    <t>STAWKA PROCENTOWA</t>
  </si>
  <si>
    <t>OPIS, JEŚLI WYMAGANY</t>
  </si>
  <si>
    <t>91060MFRST</t>
  </si>
  <si>
    <t>91060MFRFB</t>
  </si>
  <si>
    <t>poland@celo.com</t>
  </si>
  <si>
    <t>(48) 42 250 54 36</t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</si>
  <si>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27MM 1000szt dla FOX / AG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</si>
  <si>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22MM 1000szt dla FOX / AG</t>
    </r>
  </si>
  <si>
    <r>
      <t xml:space="preserve">GWÓŹDŹ DO BETONU/STALI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13MM 1000szt dla FOX / AG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</si>
  <si>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32MM 1000szt dla FOX / AG</t>
    </r>
  </si>
  <si>
    <r>
      <t xml:space="preserve">GWÓŹDŹ DO BETONU/STALI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17MM 1000szt dla FOX / AG</t>
    </r>
  </si>
  <si>
    <r>
      <t xml:space="preserve">GWÓŹDŹ DO BETONU/STALI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38MM 1000szt dla FOX / AG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</si>
  <si>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13MM XHA dla FOX / AG 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</si>
  <si>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17MM XHA dla FOX / AG 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</si>
  <si>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22MM XHA dla FOX / AG 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</si>
  <si>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27MM XHA dla FOX / AG 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</si>
  <si>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32MM XHA dla FOX / AG 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</si>
  <si>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38MM XHA dla FOX / AG </t>
    </r>
  </si>
  <si>
    <r>
      <t xml:space="preserve">GWÓŹDZ DO BETONU </t>
    </r>
    <r>
      <rPr>
        <b/>
        <sz val="11"/>
        <rFont val="Calibri"/>
        <family val="2"/>
        <charset val="238"/>
        <scheme val="minor"/>
      </rPr>
      <t>TKA</t>
    </r>
    <r>
      <rPr>
        <sz val="11"/>
        <rFont val="Calibri"/>
        <family val="2"/>
        <charset val="238"/>
        <scheme val="minor"/>
      </rPr>
      <t xml:space="preserve"> STAL ZWYKŁA 15MM 1000szt dla FOX / AG</t>
    </r>
  </si>
  <si>
    <r>
      <t xml:space="preserve">GWÓŹDZ DO BETONU </t>
    </r>
    <r>
      <rPr>
        <b/>
        <sz val="11"/>
        <rFont val="Calibri"/>
        <family val="2"/>
        <charset val="238"/>
        <scheme val="minor"/>
      </rPr>
      <t>TKA</t>
    </r>
    <r>
      <rPr>
        <sz val="11"/>
        <rFont val="Calibri"/>
        <family val="2"/>
        <charset val="238"/>
        <scheme val="minor"/>
      </rPr>
      <t xml:space="preserve"> STAL ZWYKŁA 19MM 1000szt dla FOX / AG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</si>
  <si>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TKA</t>
    </r>
    <r>
      <rPr>
        <sz val="11"/>
        <rFont val="Calibri"/>
        <family val="2"/>
        <charset val="238"/>
        <scheme val="minor"/>
      </rPr>
      <t xml:space="preserve"> STAL ZWYKŁA 25MM 1000szt dla FOX / AG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</si>
  <si>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TKA</t>
    </r>
    <r>
      <rPr>
        <sz val="11"/>
        <rFont val="Calibri"/>
        <family val="2"/>
        <charset val="238"/>
        <scheme val="minor"/>
      </rPr>
      <t xml:space="preserve"> STAL ZWYKŁA 30MM 1000szt dla FOX / AG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</si>
  <si>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TKA</t>
    </r>
    <r>
      <rPr>
        <sz val="11"/>
        <rFont val="Calibri"/>
        <family val="2"/>
        <charset val="238"/>
        <scheme val="minor"/>
      </rPr>
      <t xml:space="preserve"> STAL ZWYKŁA 40MM 1000szt dla FOX / AG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</si>
  <si>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15MM TKA standard dla FOX / AG 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</si>
  <si>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19MM TKA standard dla FOX / AG 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</si>
  <si>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25MM TKA standard dla FOX / AG 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</si>
  <si>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30MM TKA standard dla FOX / AG </t>
    </r>
  </si>
  <si>
    <r>
      <rPr>
        <b/>
        <sz val="11"/>
        <rFont val="Calibri"/>
        <family val="2"/>
        <charset val="238"/>
        <scheme val="minor"/>
      </rPr>
      <t>PAKIET 5000 SZTUK</t>
    </r>
    <r>
      <rPr>
        <sz val="11"/>
        <rFont val="Calibri"/>
        <family val="2"/>
        <charset val="238"/>
        <scheme val="minor"/>
      </rPr>
      <t xml:space="preserve"> GWOŹDZI 40MM TKA standard dla FOX / AG </t>
    </r>
  </si>
  <si>
    <r>
      <t xml:space="preserve">GWÓŹDŹ DO BETONU/STALI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17MM 800szt dla FORCE ONE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</si>
  <si>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22MM 800szt dla FORCE ONE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</si>
  <si>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27MM 800szt dla FORCE ONE</t>
    </r>
  </si>
  <si>
    <r>
      <t xml:space="preserve">GWÓŹDŹ DO BETONU/STALI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13MM 800szt dla FORCE ONE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</si>
  <si>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32MM 800szt dla FORCE ONE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</si>
  <si>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STAL HCR 38MM 800szt dla FORCE ONE</t>
    </r>
  </si>
  <si>
    <r>
      <rPr>
        <b/>
        <sz val="11"/>
        <rFont val="Calibri"/>
        <family val="2"/>
        <charset val="238"/>
        <scheme val="minor"/>
      </rPr>
      <t>PAKIET 4000 SZTUK</t>
    </r>
    <r>
      <rPr>
        <sz val="11"/>
        <rFont val="Calibri"/>
        <family val="2"/>
        <charset val="238"/>
        <scheme val="minor"/>
      </rPr>
      <t xml:space="preserve"> GWOŹDZI 13MM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dla FORCE ONE </t>
    </r>
  </si>
  <si>
    <r>
      <rPr>
        <b/>
        <sz val="11"/>
        <rFont val="Calibri"/>
        <family val="2"/>
        <charset val="238"/>
        <scheme val="minor"/>
      </rPr>
      <t>PAKIET 4000 SZTUK</t>
    </r>
    <r>
      <rPr>
        <sz val="11"/>
        <rFont val="Calibri"/>
        <family val="2"/>
        <charset val="238"/>
        <scheme val="minor"/>
      </rPr>
      <t xml:space="preserve"> GWOŹDZI 17MM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dla FORCE ONE </t>
    </r>
  </si>
  <si>
    <r>
      <rPr>
        <b/>
        <sz val="11"/>
        <rFont val="Calibri"/>
        <family val="2"/>
        <charset val="238"/>
        <scheme val="minor"/>
      </rPr>
      <t>PAKIET 4000 SZTUK</t>
    </r>
    <r>
      <rPr>
        <sz val="11"/>
        <rFont val="Calibri"/>
        <family val="2"/>
        <charset val="238"/>
        <scheme val="minor"/>
      </rPr>
      <t xml:space="preserve"> GWOŹDZI 22MM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dla FORCE ONE</t>
    </r>
  </si>
  <si>
    <r>
      <rPr>
        <b/>
        <sz val="11"/>
        <rFont val="Calibri"/>
        <family val="2"/>
        <charset val="238"/>
        <scheme val="minor"/>
      </rPr>
      <t>PAKIET 4000 SZTUK</t>
    </r>
    <r>
      <rPr>
        <sz val="11"/>
        <rFont val="Calibri"/>
        <family val="2"/>
        <charset val="238"/>
        <scheme val="minor"/>
      </rPr>
      <t xml:space="preserve"> GWOŹDZI 27MM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dla FORCE ONE</t>
    </r>
  </si>
  <si>
    <r>
      <rPr>
        <b/>
        <sz val="11"/>
        <rFont val="Calibri"/>
        <family val="2"/>
        <charset val="238"/>
        <scheme val="minor"/>
      </rPr>
      <t>PAKIET 4000 SZTUK</t>
    </r>
    <r>
      <rPr>
        <sz val="11"/>
        <rFont val="Calibri"/>
        <family val="2"/>
        <charset val="238"/>
        <scheme val="minor"/>
      </rPr>
      <t xml:space="preserve"> GWOŹDZI 32MM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dla FORCE ONE </t>
    </r>
  </si>
  <si>
    <r>
      <rPr>
        <b/>
        <sz val="11"/>
        <rFont val="Calibri"/>
        <family val="2"/>
        <charset val="238"/>
        <scheme val="minor"/>
      </rPr>
      <t>PAKIET 4000 SZTUK</t>
    </r>
    <r>
      <rPr>
        <sz val="11"/>
        <rFont val="Calibri"/>
        <family val="2"/>
        <charset val="238"/>
        <scheme val="minor"/>
      </rPr>
      <t xml:space="preserve"> GWOŹDZI 38MM </t>
    </r>
    <r>
      <rPr>
        <b/>
        <sz val="11"/>
        <rFont val="Calibri"/>
        <family val="2"/>
        <charset val="238"/>
        <scheme val="minor"/>
      </rPr>
      <t>XHA</t>
    </r>
    <r>
      <rPr>
        <sz val="11"/>
        <rFont val="Calibri"/>
        <family val="2"/>
        <charset val="238"/>
        <scheme val="minor"/>
      </rPr>
      <t xml:space="preserve"> dla FORCE ONE</t>
    </r>
  </si>
  <si>
    <r>
      <t xml:space="preserve">GWÓŹDZ DO BETONU </t>
    </r>
    <r>
      <rPr>
        <b/>
        <sz val="11"/>
        <rFont val="Calibri"/>
        <family val="2"/>
        <charset val="238"/>
        <scheme val="minor"/>
      </rPr>
      <t>TKA</t>
    </r>
    <r>
      <rPr>
        <sz val="11"/>
        <rFont val="Calibri"/>
        <family val="2"/>
        <charset val="238"/>
        <scheme val="minor"/>
      </rPr>
      <t xml:space="preserve"> STAL ZWYKŁA 19MM 800szt dla FORCE ONE</t>
    </r>
  </si>
  <si>
    <r>
      <t xml:space="preserve">GWÓŹDŹ DO BETONU </t>
    </r>
    <r>
      <rPr>
        <b/>
        <sz val="11"/>
        <rFont val="Calibri"/>
        <family val="2"/>
        <charset val="238"/>
        <scheme val="minor"/>
      </rPr>
      <t>TKA</t>
    </r>
    <r>
      <rPr>
        <sz val="11"/>
        <rFont val="Calibri"/>
        <family val="2"/>
        <charset val="238"/>
        <scheme val="minor"/>
      </rPr>
      <t xml:space="preserve"> STAL ZWYKŁA 25MM 800szt dla FORCE ONE</t>
    </r>
  </si>
  <si>
    <r>
      <rPr>
        <b/>
        <sz val="11"/>
        <rFont val="Calibri"/>
        <family val="2"/>
        <charset val="238"/>
        <scheme val="minor"/>
      </rPr>
      <t>PAKIET 4000 SZTUK</t>
    </r>
    <r>
      <rPr>
        <sz val="11"/>
        <rFont val="Calibri"/>
        <family val="2"/>
        <charset val="238"/>
        <scheme val="minor"/>
      </rPr>
      <t xml:space="preserve"> GWOŹDZI 19MM TKA standard dla FORCE ONE </t>
    </r>
  </si>
  <si>
    <r>
      <rPr>
        <b/>
        <sz val="11"/>
        <rFont val="Calibri"/>
        <family val="2"/>
        <charset val="238"/>
        <scheme val="minor"/>
      </rPr>
      <t>PAKIET 4000 SZTUK</t>
    </r>
    <r>
      <rPr>
        <sz val="11"/>
        <rFont val="Calibri"/>
        <family val="2"/>
        <charset val="238"/>
        <scheme val="minor"/>
      </rPr>
      <t xml:space="preserve"> GWOŹDZI 25MM TKA standard dla FORCE ONE </t>
    </r>
  </si>
  <si>
    <r>
      <t xml:space="preserve">Kołek ramowy MFR FB </t>
    </r>
    <r>
      <rPr>
        <b/>
        <sz val="11"/>
        <rFont val="Calibri"/>
        <family val="2"/>
        <charset val="238"/>
        <scheme val="minor"/>
      </rPr>
      <t>10x100mm</t>
    </r>
    <r>
      <rPr>
        <sz val="11"/>
        <rFont val="Calibri"/>
        <family val="2"/>
        <charset val="238"/>
        <scheme val="minor"/>
      </rPr>
      <t xml:space="preserve"> z płaskim kołnierzem i śrubą sześciokątną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</si>
  <si>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10x100mm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</si>
  <si>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10x100mm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</si>
  <si>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10x115mm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</si>
  <si>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10x135mm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</si>
  <si>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10x200mm</t>
    </r>
    <r>
      <rPr>
        <sz val="11"/>
        <rFont val="Calibri"/>
        <family val="2"/>
        <charset val="238"/>
        <scheme val="minor"/>
      </rPr>
      <t xml:space="preserve"> ze śrubą sześciokątną z gniazdem TX 50szt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</si>
  <si>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10x320mm</t>
    </r>
    <r>
      <rPr>
        <sz val="11"/>
        <rFont val="Calibri"/>
        <family val="2"/>
        <charset val="238"/>
        <scheme val="minor"/>
      </rPr>
      <t xml:space="preserve"> ze śrubą łeb stożkowy z gniazdem TX 50szt</t>
    </r>
  </si>
  <si>
    <r>
      <t xml:space="preserve">Kołek ramowy MFR FB </t>
    </r>
    <r>
      <rPr>
        <b/>
        <sz val="11"/>
        <rFont val="Calibri"/>
        <family val="2"/>
        <charset val="238"/>
        <scheme val="minor"/>
      </rPr>
      <t>10x60mm</t>
    </r>
    <r>
      <rPr>
        <sz val="11"/>
        <rFont val="Calibri"/>
        <family val="2"/>
        <charset val="238"/>
        <scheme val="minor"/>
      </rPr>
      <t xml:space="preserve"> z płaskim kołnierzem i śrubą sześciokątną z gniazdem TX </t>
    </r>
  </si>
  <si>
    <r>
      <t xml:space="preserve">Kołek ramowy MFR FB </t>
    </r>
    <r>
      <rPr>
        <b/>
        <sz val="11"/>
        <rFont val="Calibri"/>
        <family val="2"/>
        <charset val="238"/>
        <scheme val="minor"/>
      </rPr>
      <t>10x80mm</t>
    </r>
    <r>
      <rPr>
        <sz val="11"/>
        <rFont val="Calibri"/>
        <family val="2"/>
        <charset val="238"/>
        <scheme val="minor"/>
      </rPr>
      <t xml:space="preserve"> z płaskim kołnierzem i śrubą sześciokątną z gniazdem TX </t>
    </r>
  </si>
  <si>
    <r>
      <t xml:space="preserve">Kołek ramowy MFR FB </t>
    </r>
    <r>
      <rPr>
        <b/>
        <sz val="11"/>
        <rFont val="Calibri"/>
        <family val="2"/>
        <charset val="238"/>
        <scheme val="minor"/>
      </rPr>
      <t>14x110mm</t>
    </r>
    <r>
      <rPr>
        <sz val="11"/>
        <rFont val="Calibri"/>
        <family val="2"/>
        <charset val="238"/>
        <scheme val="minor"/>
      </rPr>
      <t xml:space="preserve"> z płaskim kołnierzem i śrubą sześciokątną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</si>
  <si>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14x110mm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</si>
  <si>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14x110mm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</si>
  <si>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8x100mm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</si>
  <si>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 xml:space="preserve">8x100mm </t>
    </r>
    <r>
      <rPr>
        <sz val="11"/>
        <rFont val="Calibri"/>
        <family val="2"/>
        <charset val="238"/>
        <scheme val="minor"/>
      </rPr>
      <t xml:space="preserve">ze śrubą łeb stożkowy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</si>
  <si>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8x120mm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</si>
  <si>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8x120mm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</si>
  <si>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 xml:space="preserve">Kołek ramowy MFR FB </t>
    </r>
    <r>
      <rPr>
        <b/>
        <sz val="11"/>
        <rFont val="Calibri"/>
        <family val="2"/>
        <charset val="238"/>
        <scheme val="minor"/>
      </rPr>
      <t>8x60mm</t>
    </r>
    <r>
      <rPr>
        <sz val="11"/>
        <rFont val="Calibri"/>
        <family val="2"/>
        <charset val="238"/>
        <scheme val="minor"/>
      </rPr>
      <t xml:space="preserve"> z płaskim kołnierzem i śrubą sześciokątną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</si>
  <si>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8x60mm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</si>
  <si>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8x60mm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</si>
  <si>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 xml:space="preserve">Kołek ramowy MFR FB </t>
    </r>
    <r>
      <rPr>
        <b/>
        <sz val="11"/>
        <rFont val="Calibri"/>
        <family val="2"/>
        <charset val="238"/>
        <scheme val="minor"/>
      </rPr>
      <t>8x80mm</t>
    </r>
    <r>
      <rPr>
        <sz val="11"/>
        <rFont val="Calibri"/>
        <family val="2"/>
        <charset val="238"/>
        <scheme val="minor"/>
      </rPr>
      <t xml:space="preserve"> z płaskim kołnierzem i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</si>
  <si>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8x80mm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</si>
  <si>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>Kołek ramowy</t>
    </r>
    <r>
      <rPr>
        <b/>
        <sz val="11"/>
        <rFont val="Calibri"/>
        <family val="2"/>
        <charset val="238"/>
        <scheme val="minor"/>
      </rPr>
      <t xml:space="preserve"> ocynk ogniowy</t>
    </r>
    <r>
      <rPr>
        <sz val="11"/>
        <rFont val="Calibri"/>
        <family val="2"/>
        <charset val="238"/>
        <scheme val="minor"/>
      </rPr>
      <t xml:space="preserve"> MFR SB 10x100mm ze śrubą sześciokątną z gniazdem TX </t>
    </r>
  </si>
  <si>
    <r>
      <t>Kołek ramowy</t>
    </r>
    <r>
      <rPr>
        <b/>
        <sz val="11"/>
        <rFont val="Calibri"/>
        <family val="2"/>
        <charset val="238"/>
        <scheme val="minor"/>
      </rPr>
      <t xml:space="preserve"> ocynk ogniowy</t>
    </r>
    <r>
      <rPr>
        <sz val="11"/>
        <rFont val="Calibri"/>
        <family val="2"/>
        <charset val="238"/>
        <scheme val="minor"/>
      </rPr>
      <t xml:space="preserve"> MFR ST 10x100mm ze śrubą łeb stożkowy z gniazdem TX </t>
    </r>
  </si>
  <si>
    <r>
      <t xml:space="preserve">Kołek ramowy </t>
    </r>
    <r>
      <rPr>
        <b/>
        <sz val="11"/>
        <rFont val="Calibri"/>
        <family val="2"/>
        <charset val="238"/>
        <scheme val="minor"/>
      </rPr>
      <t>ocynk ogniowy</t>
    </r>
    <r>
      <rPr>
        <sz val="11"/>
        <rFont val="Calibri"/>
        <family val="2"/>
        <charset val="238"/>
        <scheme val="minor"/>
      </rPr>
      <t xml:space="preserve"> MFR SB 10x135mm ze śrubą sześciokątną z gniazdem TX </t>
    </r>
  </si>
  <si>
    <r>
      <t>Kołek ramowy</t>
    </r>
    <r>
      <rPr>
        <b/>
        <sz val="11"/>
        <rFont val="Calibri"/>
        <family val="2"/>
        <charset val="238"/>
        <scheme val="minor"/>
      </rPr>
      <t xml:space="preserve"> ocynk ogniowy</t>
    </r>
    <r>
      <rPr>
        <sz val="11"/>
        <rFont val="Calibri"/>
        <family val="2"/>
        <charset val="238"/>
        <scheme val="minor"/>
      </rPr>
      <t xml:space="preserve"> MFR ST 10x135mm ze śrubą łeb stożkowy z gniazdem TX </t>
    </r>
  </si>
  <si>
    <r>
      <t xml:space="preserve">Kołek ramowy </t>
    </r>
    <r>
      <rPr>
        <b/>
        <sz val="11"/>
        <rFont val="Calibri"/>
        <family val="2"/>
        <charset val="238"/>
        <scheme val="minor"/>
      </rPr>
      <t>ocynk ogniowy</t>
    </r>
    <r>
      <rPr>
        <sz val="11"/>
        <rFont val="Calibri"/>
        <family val="2"/>
        <charset val="238"/>
        <scheme val="minor"/>
      </rPr>
      <t xml:space="preserve"> MFR SB 10x160mm ze śrubą sześciokątną z gniazdem TX </t>
    </r>
  </si>
  <si>
    <r>
      <t xml:space="preserve">Kołek ramowy </t>
    </r>
    <r>
      <rPr>
        <b/>
        <sz val="11"/>
        <rFont val="Calibri"/>
        <family val="2"/>
        <charset val="238"/>
        <scheme val="minor"/>
      </rPr>
      <t>ocynk ogniowy</t>
    </r>
    <r>
      <rPr>
        <sz val="11"/>
        <rFont val="Calibri"/>
        <family val="2"/>
        <charset val="238"/>
        <scheme val="minor"/>
      </rPr>
      <t xml:space="preserve"> MFR ST 10x160mm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</si>
  <si>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FB 10x100mm z płaskim kołnierzem i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</si>
  <si>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10x100mm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</si>
  <si>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10x100mm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</si>
  <si>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10x115mm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</si>
  <si>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10x115mm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</si>
  <si>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10x135mm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</si>
  <si>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10x135mm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</si>
  <si>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10x160mm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</si>
  <si>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10x160mm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</si>
  <si>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FB 10x80mm z płaskim kołnierzem i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</si>
  <si>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10x80mm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</si>
  <si>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10x80mm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</si>
  <si>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10x120mm ze śrubą łeb stożkowy z gniazdem TX </t>
    </r>
  </si>
  <si>
    <t>910TPZF</t>
  </si>
  <si>
    <t xml:space="preserve">Uchwyt trapezowy 10mm </t>
  </si>
  <si>
    <t>9B12LID</t>
  </si>
  <si>
    <t>Obejma  z gumą 12 podwójna pod M6</t>
  </si>
  <si>
    <t>9B15LID</t>
  </si>
  <si>
    <t>Obejma  z gumą 15 podwójna pod M6</t>
  </si>
  <si>
    <t>9B18LID</t>
  </si>
  <si>
    <t>Obejma  z gumą 18 podwójna pod M6</t>
  </si>
  <si>
    <t>9B22LID</t>
  </si>
  <si>
    <t>Obejma  z gumą 22 podwójna pod M6</t>
  </si>
  <si>
    <t>910100MFRFB</t>
  </si>
  <si>
    <t>910100MFRSB</t>
  </si>
  <si>
    <t>910100MFRST</t>
  </si>
  <si>
    <t>910115MFRFB</t>
  </si>
  <si>
    <t>910115MFRSB</t>
  </si>
  <si>
    <t>910115MFRST</t>
  </si>
  <si>
    <t>910135MFRSB</t>
  </si>
  <si>
    <t>910135MFRST</t>
  </si>
  <si>
    <t>910160MFRSB</t>
  </si>
  <si>
    <t>910160MFRST</t>
  </si>
  <si>
    <t>910180MFRSB</t>
  </si>
  <si>
    <t>910180MFRST</t>
  </si>
  <si>
    <t>910280MFRST50</t>
  </si>
  <si>
    <t>910320MFRST50</t>
  </si>
  <si>
    <t>91060MFRSB</t>
  </si>
  <si>
    <t>91080MFRFB</t>
  </si>
  <si>
    <t>91080MFRSB</t>
  </si>
  <si>
    <t>91080MFRST</t>
  </si>
  <si>
    <t>914110MFRFB</t>
  </si>
  <si>
    <t>914110MFRSB</t>
  </si>
  <si>
    <t>914110MFRST</t>
  </si>
  <si>
    <t>914140MFRFB</t>
  </si>
  <si>
    <t>914140MFRSB</t>
  </si>
  <si>
    <t>914140MFRST</t>
  </si>
  <si>
    <t>914170MFRSB</t>
  </si>
  <si>
    <t>914170MFRST</t>
  </si>
  <si>
    <t>914200MFRSB</t>
  </si>
  <si>
    <t>914200MFRST</t>
  </si>
  <si>
    <t>914230MFRSB</t>
  </si>
  <si>
    <t>914230MFRST</t>
  </si>
  <si>
    <t>914270MFRSB</t>
  </si>
  <si>
    <t>914270MFRST</t>
  </si>
  <si>
    <t>91480MFRFB</t>
  </si>
  <si>
    <t>91480MFRSB</t>
  </si>
  <si>
    <t>91480MFRST</t>
  </si>
  <si>
    <t>98100MFRSB</t>
  </si>
  <si>
    <t>98120MFRSB</t>
  </si>
  <si>
    <t>98120MFRST</t>
  </si>
  <si>
    <t>9860MFRFB</t>
  </si>
  <si>
    <t>9860MFRSB</t>
  </si>
  <si>
    <t>9860MFRST</t>
  </si>
  <si>
    <t>9880MFRFB</t>
  </si>
  <si>
    <t>9880MFRSB</t>
  </si>
  <si>
    <t>9880MFRST</t>
  </si>
  <si>
    <t>9HD10100MFRSB</t>
  </si>
  <si>
    <t>9HD10100MFRST</t>
  </si>
  <si>
    <t>9HD10135MFRSB</t>
  </si>
  <si>
    <t>9HD10135MFRST</t>
  </si>
  <si>
    <t>9HD10160MFRSB</t>
  </si>
  <si>
    <t>9HD10160MFRST</t>
  </si>
  <si>
    <t>9X10100MFRFB</t>
  </si>
  <si>
    <t>9X10100MFRSB</t>
  </si>
  <si>
    <t>9X10100MFRST</t>
  </si>
  <si>
    <t>9X10115MFRFB</t>
  </si>
  <si>
    <t>9X10115MFRSB</t>
  </si>
  <si>
    <t>9X10115MFRST</t>
  </si>
  <si>
    <t>9X10135MFRFB</t>
  </si>
  <si>
    <t>9X10135MFRSB</t>
  </si>
  <si>
    <t>9X10135MFRST</t>
  </si>
  <si>
    <t>9X10160MFRSB</t>
  </si>
  <si>
    <t>9X10160MFRST</t>
  </si>
  <si>
    <t>9X10180MFRSB</t>
  </si>
  <si>
    <t>9X10180MFRST</t>
  </si>
  <si>
    <t>9X10200MFRSB</t>
  </si>
  <si>
    <t>9X10200MFRST</t>
  </si>
  <si>
    <t>9X1060MFRFB</t>
  </si>
  <si>
    <t>9X1060MFRSB</t>
  </si>
  <si>
    <t>9X1060MFRST</t>
  </si>
  <si>
    <t>9X1080MFRFB</t>
  </si>
  <si>
    <t>9X1080MFRSB</t>
  </si>
  <si>
    <t>9X1080MFRST</t>
  </si>
  <si>
    <t>9X8100MFRSB</t>
  </si>
  <si>
    <t>9X8100MFRST</t>
  </si>
  <si>
    <t>9X860MFRSB</t>
  </si>
  <si>
    <t>9X860MFRST</t>
  </si>
  <si>
    <t>9X880MFRFB</t>
  </si>
  <si>
    <t>9X880MFRSB</t>
  </si>
  <si>
    <t>9X880MFRST</t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</si>
  <si>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10x115mm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</si>
  <si>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>Kołek ramowy MFR ST</t>
    </r>
    <r>
      <rPr>
        <b/>
        <sz val="11"/>
        <rFont val="Calibri"/>
        <family val="2"/>
        <charset val="238"/>
        <scheme val="minor"/>
      </rPr>
      <t xml:space="preserve"> 10x135mm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</si>
  <si>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 xml:space="preserve">10x200mm  </t>
    </r>
    <r>
      <rPr>
        <sz val="11"/>
        <rFont val="Calibri"/>
        <family val="2"/>
        <charset val="238"/>
        <scheme val="minor"/>
      </rPr>
      <t>ze śrubą łeb stożkowy z gniazdem TX 50szt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</si>
  <si>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 xml:space="preserve">10x240mm </t>
    </r>
    <r>
      <rPr>
        <sz val="11"/>
        <rFont val="Calibri"/>
        <family val="2"/>
        <charset val="238"/>
        <scheme val="minor"/>
      </rPr>
      <t>ze śrubą sześciokątną z gniazdem TX 50szt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</si>
  <si>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10x280mm</t>
    </r>
    <r>
      <rPr>
        <sz val="11"/>
        <rFont val="Calibri"/>
        <family val="2"/>
        <charset val="238"/>
        <scheme val="minor"/>
      </rPr>
      <t xml:space="preserve"> ze śrubą łeb stożkowy z gniazdem TX 50szt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</si>
  <si>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10x60mm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</si>
  <si>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10x60mm</t>
    </r>
    <r>
      <rPr>
        <sz val="11"/>
        <rFont val="Calibri"/>
        <family val="2"/>
        <charset val="238"/>
        <scheme val="minor"/>
      </rPr>
      <t xml:space="preserve"> ze śrubą łeb stożkowy z gniazdem TX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</si>
  <si>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10x80mm</t>
    </r>
    <r>
      <rPr>
        <sz val="11"/>
        <rFont val="Calibri"/>
        <family val="2"/>
        <charset val="238"/>
        <scheme val="minor"/>
      </rPr>
      <t xml:space="preserve"> ze śrubą łeb stożkowy z gniazdem TX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</si>
  <si>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10x80mm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</si>
  <si>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 xml:space="preserve">10x240mm </t>
    </r>
    <r>
      <rPr>
        <sz val="11"/>
        <rFont val="Calibri"/>
        <family val="2"/>
        <charset val="238"/>
        <scheme val="minor"/>
      </rPr>
      <t>ze śrubą łeb stożkowy z gniazdem TX 50szt</t>
    </r>
  </si>
  <si>
    <r>
      <t>Kołek ramowy MFR ST</t>
    </r>
    <r>
      <rPr>
        <b/>
        <sz val="11"/>
        <rFont val="Calibri"/>
        <family val="2"/>
        <charset val="238"/>
        <scheme val="minor"/>
      </rPr>
      <t xml:space="preserve"> 10x180mm</t>
    </r>
    <r>
      <rPr>
        <sz val="11"/>
        <rFont val="Calibri"/>
        <family val="2"/>
        <charset val="238"/>
        <scheme val="minor"/>
      </rPr>
      <t xml:space="preserve"> ze śrubą łeb stożkowy z gniazdem TX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</si>
  <si>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10x180mm</t>
    </r>
    <r>
      <rPr>
        <sz val="11"/>
        <rFont val="Calibri"/>
        <family val="2"/>
        <charset val="238"/>
        <scheme val="minor"/>
      </rPr>
      <t xml:space="preserve"> ze śrubą sześciokątną z gniazdem TX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</si>
  <si>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10x160mm</t>
    </r>
    <r>
      <rPr>
        <sz val="11"/>
        <rFont val="Calibri"/>
        <family val="2"/>
        <charset val="238"/>
        <scheme val="minor"/>
      </rPr>
      <t xml:space="preserve"> ze śrubą łeb stożkowy z gniazdem TX</t>
    </r>
  </si>
  <si>
    <r>
      <t>Kołek ramowy MFR SB</t>
    </r>
    <r>
      <rPr>
        <b/>
        <sz val="11"/>
        <rFont val="Calibri"/>
        <family val="2"/>
        <charset val="238"/>
        <scheme val="minor"/>
      </rPr>
      <t xml:space="preserve"> 10x160mm</t>
    </r>
    <r>
      <rPr>
        <sz val="11"/>
        <rFont val="Calibri"/>
        <family val="2"/>
        <charset val="238"/>
        <scheme val="minor"/>
      </rPr>
      <t xml:space="preserve"> ze śrubą sześciokątną z gniazdem TX</t>
    </r>
  </si>
  <si>
    <r>
      <t xml:space="preserve">Kołek ramowy MFR FB </t>
    </r>
    <r>
      <rPr>
        <b/>
        <sz val="11"/>
        <rFont val="Calibri"/>
        <family val="2"/>
        <charset val="238"/>
        <scheme val="minor"/>
      </rPr>
      <t>10x115mm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</si>
  <si>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14x140mm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</si>
  <si>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14x170mm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</si>
  <si>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14x170mm</t>
    </r>
    <r>
      <rPr>
        <sz val="11"/>
        <rFont val="Calibri"/>
        <family val="2"/>
        <charset val="238"/>
        <scheme val="minor"/>
      </rPr>
      <t xml:space="preserve"> ze śrubą łeb stożkowy z gniazdem TX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</si>
  <si>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14x200mm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</si>
  <si>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14x200mm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</si>
  <si>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14x230mm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</si>
  <si>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 xml:space="preserve">14x230mm </t>
    </r>
    <r>
      <rPr>
        <sz val="11"/>
        <rFont val="Calibri"/>
        <family val="2"/>
        <charset val="238"/>
        <scheme val="minor"/>
      </rPr>
      <t xml:space="preserve">ze śrubą łeb stożkowy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</si>
  <si>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 xml:space="preserve">14x270mm 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</si>
  <si>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14x270mm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</si>
  <si>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 xml:space="preserve">Kołek ramowy MFR FB </t>
    </r>
    <r>
      <rPr>
        <b/>
        <sz val="11"/>
        <rFont val="Calibri"/>
        <family val="2"/>
        <charset val="238"/>
        <scheme val="minor"/>
      </rPr>
      <t>14x80mm</t>
    </r>
    <r>
      <rPr>
        <sz val="11"/>
        <rFont val="Calibri"/>
        <family val="2"/>
        <charset val="238"/>
        <scheme val="minor"/>
      </rPr>
      <t xml:space="preserve"> z płaskim kołnierzem i śrubą sześciokątną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</si>
  <si>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14x80mm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</si>
  <si>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14x80mm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</si>
  <si>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r>
      <t xml:space="preserve">Kołek ramowy MFR SB </t>
    </r>
    <r>
      <rPr>
        <b/>
        <sz val="11"/>
        <rFont val="Calibri"/>
        <family val="2"/>
        <charset val="238"/>
        <scheme val="minor"/>
      </rPr>
      <t>8x80mm</t>
    </r>
    <r>
      <rPr>
        <sz val="11"/>
        <rFont val="Calibri"/>
        <family val="2"/>
        <charset val="238"/>
        <scheme val="minor"/>
      </rPr>
      <t xml:space="preserve">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</si>
  <si>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10x180mm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</si>
  <si>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10x180mm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</si>
  <si>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10x200mm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</si>
  <si>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10x200mm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</si>
  <si>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10x115mm z płaskim kołnierzem i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</si>
  <si>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10x135mm  z płaskim kołnierzem i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</si>
  <si>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FB 10x60mm z płaskim kołnierzem i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</si>
  <si>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10x60mm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</si>
  <si>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10x60mm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</si>
  <si>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8x100mm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</si>
  <si>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8x100mm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</si>
  <si>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8x60mm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</si>
  <si>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8x60mm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</si>
  <si>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SB 8x80mm ze śrubą sześciokątną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</si>
  <si>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ST 8x80mm ze śrubą łeb stożkowy z gniazdem TX </t>
    </r>
  </si>
  <si>
    <r>
      <t xml:space="preserve">Kołek </t>
    </r>
    <r>
      <rPr>
        <b/>
        <sz val="11"/>
        <rFont val="Calibri"/>
        <family val="2"/>
        <charset val="238"/>
        <scheme val="minor"/>
      </rPr>
      <t>stal A4</t>
    </r>
    <r>
      <rPr>
        <sz val="11"/>
        <rFont val="Calibri"/>
        <family val="2"/>
        <charset val="238"/>
        <scheme val="minor"/>
      </rPr>
      <t xml:space="preserve"> MFR FB 8x80mm z płaskim kołnierzem i śrubą sześciokątną z gniazdem TX </t>
    </r>
  </si>
  <si>
    <r>
      <t xml:space="preserve">Kołek ramowy MFR FB </t>
    </r>
    <r>
      <rPr>
        <b/>
        <sz val="11"/>
        <rFont val="Calibri"/>
        <family val="2"/>
        <charset val="238"/>
        <scheme val="minor"/>
      </rPr>
      <t>14x140mm</t>
    </r>
    <r>
      <rPr>
        <sz val="11"/>
        <rFont val="Calibri"/>
        <family val="2"/>
        <charset val="238"/>
        <scheme val="minor"/>
      </rPr>
      <t xml:space="preserve"> z płaskim kołnierzem i śrubą sześciokątną z gniazdem TX </t>
    </r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</si>
  <si>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14x140mm</t>
    </r>
    <r>
      <rPr>
        <sz val="11"/>
        <rFont val="Calibri"/>
        <family val="2"/>
        <charset val="238"/>
        <scheme val="minor"/>
      </rPr>
      <t xml:space="preserve"> ze śrubą łeb stożkowy z gniazdem TX </t>
    </r>
  </si>
  <si>
    <t>UCHWYT PFT DO OSADZAKA 50MM POJEDYŃCZY</t>
  </si>
  <si>
    <t>950PFT</t>
  </si>
  <si>
    <t>1TPIF</t>
  </si>
  <si>
    <t>1TPIFD</t>
  </si>
  <si>
    <t>9GRTBB</t>
  </si>
  <si>
    <t>UCHWYT TBB POD OPASKĘ ZACISKOWĄ SZARY dla FORCE ONE/FOX</t>
  </si>
  <si>
    <t>510BSDS</t>
  </si>
  <si>
    <t xml:space="preserve">WIERTŁO SDS 5X10MM DO NAWIERCANIA WSTĘPNEGO DO TWARDYCH MATERIAŁÓW DLA GWOŹDZI XHA I TKA </t>
  </si>
  <si>
    <t>9680BAP</t>
  </si>
  <si>
    <t>Kotwa BAP 6x80</t>
  </si>
  <si>
    <t>948137504K</t>
  </si>
  <si>
    <t>WKRĘT SAMOWIERCĄCY DO BLACHY/STALI z łbem sześciokątnym 4,8x13MM</t>
  </si>
  <si>
    <t>948327504K</t>
  </si>
  <si>
    <t>WKRĘT SAMOWIERCĄCY DO BLACHY/STALI z łbem sześciokątnym 4,8x32MM</t>
  </si>
  <si>
    <t>BOP</t>
  </si>
  <si>
    <t xml:space="preserve">Pompka wydmuchowa AB </t>
  </si>
  <si>
    <t>920TG</t>
  </si>
  <si>
    <t xml:space="preserve">WKRĘT TG 4,0X20 </t>
  </si>
  <si>
    <t>80173450MDF</t>
  </si>
  <si>
    <t>80173460MDF</t>
  </si>
  <si>
    <t>80173470MDF</t>
  </si>
  <si>
    <t xml:space="preserve">WKRĘT DO DREWNA / PŁYTY GWINT NIEPEŁNY VELOX MDF 4X50MM GNIAZDO SIT Z WIERTŁEM PROWADZĄCYM </t>
  </si>
  <si>
    <t xml:space="preserve">WKRĘT DO DREWNA / PŁYTY GWINT NIEPEŁNY VELOX MDF 4X60MM GNIAZDO SIT Z WIERTŁEM PROWADZĄCYM </t>
  </si>
  <si>
    <t xml:space="preserve">WKRĘT DO DREWNA / PŁYTY GWINT NIEPEŁNY VELOX MDF 4X70MM GNIAZDO SIT Z WIERTŁEM PROWADZĄCYM </t>
  </si>
  <si>
    <t>9ZG685M8BTSE</t>
  </si>
  <si>
    <t>9ZG6135M8BTSE</t>
  </si>
  <si>
    <t>9ZG6155M8BTSE</t>
  </si>
  <si>
    <t>9ZG6175M8BTSE</t>
  </si>
  <si>
    <t>9ZG6195M8BTSE</t>
  </si>
  <si>
    <t>wkręt do betonu BTS E 6x85 z gwintem zewnętrznym M8</t>
  </si>
  <si>
    <t>wkręt do betonu BTS E 6x135 z gwintem zewnętrznym M8</t>
  </si>
  <si>
    <t>wkręt do betonu BTS E 6x155 z gwintem zewnętrznym M8</t>
  </si>
  <si>
    <t>wkręt do betonu BTS E 6x175 z gwintem zewnętrznym M8</t>
  </si>
  <si>
    <t>wkręt do betonu BTS E 6x195 z gwintem zewnętrznym M8</t>
  </si>
  <si>
    <t>950U</t>
  </si>
  <si>
    <t>97572FBS</t>
  </si>
  <si>
    <t>97592FBS</t>
  </si>
  <si>
    <t>975112FBS</t>
  </si>
  <si>
    <t>975132FBS</t>
  </si>
  <si>
    <t>975152FBS</t>
  </si>
  <si>
    <t>975182FBS</t>
  </si>
  <si>
    <t>975212FBS</t>
  </si>
  <si>
    <t>97572FBSZ</t>
  </si>
  <si>
    <t>97592FBSZ</t>
  </si>
  <si>
    <t>975112FBSZ</t>
  </si>
  <si>
    <t>975132FBSZ</t>
  </si>
  <si>
    <t>975152FBSZ</t>
  </si>
  <si>
    <t>975182FBSZ</t>
  </si>
  <si>
    <t>975212FBSZ</t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</si>
  <si>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10x320mm</t>
    </r>
    <r>
      <rPr>
        <sz val="11"/>
        <rFont val="Calibri"/>
        <family val="2"/>
        <charset val="238"/>
        <scheme val="minor"/>
      </rPr>
      <t xml:space="preserve"> ze śrubą łeb sześciokątny z gniazdem TX 50szt</t>
    </r>
  </si>
  <si>
    <t>910320MFRSB50</t>
  </si>
  <si>
    <t>910280MFRSB50</t>
  </si>
  <si>
    <r>
      <t xml:space="preserve">Kołek ramowy MFR ST </t>
    </r>
    <r>
      <rPr>
        <b/>
        <sz val="11"/>
        <rFont val="Calibri"/>
        <family val="2"/>
        <charset val="238"/>
        <scheme val="minor"/>
      </rPr>
      <t>10x280mm</t>
    </r>
    <r>
      <rPr>
        <sz val="11"/>
        <rFont val="Calibri"/>
        <family val="2"/>
        <charset val="238"/>
        <scheme val="minor"/>
      </rPr>
      <t xml:space="preserve"> ze śrubą łeb sześciokątny z gniazdem TX 50szt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</si>
  <si>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7,5x72mm</t>
    </r>
    <r>
      <rPr>
        <sz val="11"/>
        <rFont val="Calibri"/>
        <family val="2"/>
        <charset val="238"/>
        <scheme val="minor"/>
      </rPr>
      <t xml:space="preserve"> łeb walcowy stal ocynkowana </t>
    </r>
  </si>
  <si>
    <r>
      <t>Wkręt okienny FBS do ościeżnic</t>
    </r>
    <r>
      <rPr>
        <b/>
        <sz val="11"/>
        <rFont val="Calibri"/>
        <family val="2"/>
        <charset val="238"/>
        <scheme val="minor"/>
      </rPr>
      <t xml:space="preserve"> 7,5x92mm</t>
    </r>
    <r>
      <rPr>
        <sz val="11"/>
        <rFont val="Calibri"/>
        <family val="2"/>
        <charset val="238"/>
        <scheme val="minor"/>
      </rPr>
      <t xml:space="preserve"> łeb walcowy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</si>
  <si>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7,5x112mm</t>
    </r>
    <r>
      <rPr>
        <sz val="11"/>
        <rFont val="Calibri"/>
        <family val="2"/>
        <charset val="238"/>
        <scheme val="minor"/>
      </rPr>
      <t xml:space="preserve"> łeb walcowy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</si>
  <si>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7,5x132mm</t>
    </r>
    <r>
      <rPr>
        <sz val="11"/>
        <rFont val="Calibri"/>
        <family val="2"/>
        <charset val="238"/>
        <scheme val="minor"/>
      </rPr>
      <t xml:space="preserve"> łeb walcowy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</si>
  <si>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7,5x152mm</t>
    </r>
    <r>
      <rPr>
        <sz val="11"/>
        <rFont val="Calibri"/>
        <family val="2"/>
        <charset val="238"/>
        <scheme val="minor"/>
      </rPr>
      <t xml:space="preserve"> łeb walcowy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</si>
  <si>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7,5x182mm</t>
    </r>
    <r>
      <rPr>
        <sz val="11"/>
        <rFont val="Calibri"/>
        <family val="2"/>
        <charset val="238"/>
        <scheme val="minor"/>
      </rPr>
      <t xml:space="preserve"> łeb walcowy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</si>
  <si>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7,5x212mm</t>
    </r>
    <r>
      <rPr>
        <sz val="11"/>
        <rFont val="Calibri"/>
        <family val="2"/>
        <charset val="238"/>
        <scheme val="minor"/>
      </rPr>
      <t xml:space="preserve"> łeb walcowy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</si>
  <si>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7,5x72mm</t>
    </r>
    <r>
      <rPr>
        <sz val="11"/>
        <rFont val="Calibri"/>
        <family val="2"/>
        <charset val="238"/>
        <scheme val="minor"/>
      </rPr>
      <t xml:space="preserve"> łeb stożkowy stal ocynkowana </t>
    </r>
  </si>
  <si>
    <r>
      <t>Wkręt okienny FBS do ościeżnic</t>
    </r>
    <r>
      <rPr>
        <b/>
        <sz val="11"/>
        <rFont val="Calibri"/>
        <family val="2"/>
        <charset val="238"/>
        <scheme val="minor"/>
      </rPr>
      <t xml:space="preserve"> 7,5x92mm</t>
    </r>
    <r>
      <rPr>
        <sz val="11"/>
        <rFont val="Calibri"/>
        <family val="2"/>
        <charset val="238"/>
        <scheme val="minor"/>
      </rPr>
      <t xml:space="preserve"> łeb stożkowy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</si>
  <si>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7,5x112mm</t>
    </r>
    <r>
      <rPr>
        <sz val="11"/>
        <rFont val="Calibri"/>
        <family val="2"/>
        <charset val="238"/>
        <scheme val="minor"/>
      </rPr>
      <t xml:space="preserve"> łeb stożkowy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</si>
  <si>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7,5x132mm</t>
    </r>
    <r>
      <rPr>
        <sz val="11"/>
        <rFont val="Calibri"/>
        <family val="2"/>
        <charset val="238"/>
        <scheme val="minor"/>
      </rPr>
      <t xml:space="preserve"> łeb stożkowy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</si>
  <si>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7,5x152mm</t>
    </r>
    <r>
      <rPr>
        <sz val="11"/>
        <rFont val="Calibri"/>
        <family val="2"/>
        <charset val="238"/>
        <scheme val="minor"/>
      </rPr>
      <t xml:space="preserve"> łeb stożkowy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</si>
  <si>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7,5x182mm</t>
    </r>
    <r>
      <rPr>
        <sz val="11"/>
        <rFont val="Calibri"/>
        <family val="2"/>
        <charset val="238"/>
        <scheme val="minor"/>
      </rPr>
      <t xml:space="preserve"> łeb stożkowy stal ocynkowana </t>
    </r>
  </si>
  <si>
    <r>
      <t xml:space="preserve">Wkręt okienny FBS do ościeżnic </t>
    </r>
    <r>
      <rPr>
        <b/>
        <sz val="11"/>
        <rFont val="Calibri"/>
        <family val="2"/>
        <charset val="238"/>
        <scheme val="minor"/>
      </rPr>
      <t>7,5x212mm</t>
    </r>
    <r>
      <rPr>
        <sz val="11"/>
        <rFont val="Calibri"/>
        <family val="2"/>
        <charset val="238"/>
        <scheme val="minor"/>
      </rPr>
      <t xml:space="preserve"> łeb stożkowy stal ocynkowana </t>
    </r>
  </si>
  <si>
    <t>Kolumna1</t>
  </si>
  <si>
    <t>G117PF</t>
  </si>
  <si>
    <t xml:space="preserve">Protectfix Element zabezpieczający okno przed włamaniem/wyrwaniem </t>
  </si>
  <si>
    <t>060</t>
  </si>
  <si>
    <t>WKRĘT DO IZOLACJI TERMICZNYCH 80MM ŚREDNICA 8MM odlew cynku do wiercenia przez blachy o grubości do 0,5mm</t>
  </si>
  <si>
    <t>980IPSZ</t>
  </si>
  <si>
    <t>955IPSZH</t>
  </si>
  <si>
    <t>WKRĘT DO IZOLACJI TERMICZNYCH 55MM ŚREDNICA 8MM odlew cynku do wiercenia przez blachy o grubości do 0,5mm</t>
  </si>
  <si>
    <t>9Y4BTPLO</t>
  </si>
  <si>
    <t>UCHWYT UNIWERSALNY DO KARTON-GIPS Z WKRĘTEM M4</t>
  </si>
  <si>
    <t>9Y4BTP</t>
  </si>
  <si>
    <t>9Y5BTP</t>
  </si>
  <si>
    <t>9Y5BTPLO</t>
  </si>
  <si>
    <t>UCHWYT UNIWERSALNY DO KARTON-GIPS Z WKRĘTEM M5</t>
  </si>
  <si>
    <t xml:space="preserve">UCHWYT UNIWERSALNY DO KARTON-GIPS M4 </t>
  </si>
  <si>
    <t xml:space="preserve">UCHWYT UNIWERSALNY DO KARTON-GIPS M5 </t>
  </si>
  <si>
    <t>CENNIK DETALICZNY WAŻNY od 01.02.2024</t>
  </si>
  <si>
    <t>TECHGLOBAL Gdańsk:</t>
  </si>
  <si>
    <t>tel: 58 6248304</t>
  </si>
  <si>
    <t>TECHGLOBAL  Gdynia:</t>
  </si>
  <si>
    <t>gdynia@techglobal.pl</t>
  </si>
  <si>
    <t>tel: 58 7432500</t>
  </si>
  <si>
    <t xml:space="preserve">gdansk@techglobal.pl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</si>
</sst>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3" formatCode="_-* #,##0.00_-;\-* #,##0.00_-;_-* &quot;-&quot;??_-;_-@_-"/>
    <numFmt numFmtId="166" formatCode="#,##0.00\ &quot;zł&quot;"/>
    <numFmt numFmtId="167" formatCode="_-* #,##0.00\ [$€]_-;\-* #,##0.00\ [$€]_-;_-* &quot;-&quot;??\ [$€]_-;_-@_-"/>
  </numFmts>
  <fonts count="33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2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24"/>
      <color theme="0"/>
      <name val="Calibri"/>
      <family val="2"/>
      <scheme val="minor"/>
    </font>
    <font>
      <sz val="14"/>
      <color theme="9" tint="-0.499984740745262"/>
      <name val="Calibri"/>
      <family val="2"/>
      <scheme val="minor"/>
    </font>
    <font>
      <u/>
      <sz val="14"/>
      <color theme="9" tint="-0.499984740745262"/>
      <name val="Calibri"/>
      <family val="2"/>
      <scheme val="minor"/>
    </font>
    <font>
      <sz val="11"/>
      <color theme="1"/>
      <name val="Archia Bold"/>
      <family val="3"/>
    </font>
    <font>
      <sz val="14"/>
      <color theme="1"/>
      <name val="Archia Bold"/>
      <family val="3"/>
    </font>
    <font>
      <sz val="10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sz val="14"/>
      <color theme="1"/>
      <name val="Archia Light"/>
      <family val="3"/>
    </font>
    <font>
      <b/>
      <sz val="16"/>
      <color theme="1"/>
      <name val="Archia Bold"/>
      <family val="3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8"/>
      <color rgb="FF000000"/>
      <name val="Archia"/>
      <family val="3"/>
    </font>
    <font>
      <sz val="13"/>
      <name val="Calibri"/>
      <family val="2"/>
      <charset val="238"/>
      <scheme val="minor"/>
    </font>
    <font>
      <b/>
      <sz val="13"/>
      <name val="Arial"/>
      <family val="2"/>
      <charset val="238"/>
    </font>
    <font>
      <b/>
      <sz val="13"/>
      <name val="Calibri"/>
      <family val="2"/>
      <charset val="238"/>
      <scheme val="minor"/>
    </font>
    <font>
      <b/>
      <sz val="13"/>
      <name val="Arial"/>
      <family val="2"/>
    </font>
    <font>
      <sz val="13"/>
      <name val="Archia Bold"/>
      <family val="3"/>
    </font>
    <font>
      <sz val="13"/>
      <name val="Calibri"/>
      <family val="2"/>
      <scheme val="minor"/>
    </font>
    <font>
      <b/>
      <sz val="20"/>
      <name val="Calibri"/>
      <family val="2"/>
      <charset val="238"/>
      <scheme val="minor"/>
    </font>
    <font>
      <sz val="8"/>
      <name val="Calibri"/>
      <family val="2"/>
      <scheme val="minor"/>
    </font>
    <font>
      <b/>
      <sz val="16"/>
      <name val="Calibri"/>
      <family val="2"/>
      <charset val="238"/>
      <scheme val="minor"/>
    </font>
    <font>
      <u/>
      <sz val="16"/>
      <color theme="10"/>
      <name val="Calibri"/>
      <family val="2"/>
      <scheme val="minor"/>
    </font>
    <font>
      <sz val="16"/>
      <name val="Calibri"/>
      <family val="2"/>
      <scheme val="minor"/>
    </font>
    <font>
      <sz val="16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DBC153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43" fontId="3" fillId="0" borderId="0" applyFont="0" applyFill="0" applyBorder="0" applyAlignment="0" applyProtection="0"/>
    <xf numFmtId="167" fontId="14" fillId="0" borderId="0" applyFont="0" applyFill="0" applyBorder="0" applyAlignment="0" applyProtection="0"/>
    <xf numFmtId="0" fontId="15" fillId="0" borderId="0"/>
  </cellStyleXfs>
  <cellXfs count="218">
    <xf numFmtId="0" fontId="0" fillId="0" borderId="0" xfId="0"/>
    <xf numFmtId="0" fontId="0" fillId="0" borderId="0" xfId="0" applyProtection="1">
      <protection locked="0"/>
    </xf>
    <xf numFmtId="0" fontId="5" fillId="0" borderId="0" xfId="0" applyFont="1" applyAlignment="1" applyProtection="1">
      <alignment horizontal="left"/>
      <protection locked="0"/>
    </xf>
    <xf numFmtId="0" fontId="1" fillId="0" borderId="0" xfId="0" applyFont="1" applyAlignment="1" applyProtection="1">
      <alignment wrapText="1"/>
      <protection locked="0"/>
    </xf>
    <xf numFmtId="0" fontId="7" fillId="0" borderId="0" xfId="0" applyFont="1" applyAlignment="1" applyProtection="1">
      <alignment horizontal="right"/>
      <protection locked="0"/>
    </xf>
    <xf numFmtId="0" fontId="9" fillId="3" borderId="0" xfId="0" applyFont="1" applyFill="1" applyProtection="1">
      <protection locked="0"/>
    </xf>
    <xf numFmtId="0" fontId="0" fillId="3" borderId="0" xfId="0" applyFill="1" applyProtection="1">
      <protection locked="0"/>
    </xf>
    <xf numFmtId="0" fontId="2" fillId="3" borderId="0" xfId="0" applyFont="1" applyFill="1" applyProtection="1">
      <protection locked="0"/>
    </xf>
    <xf numFmtId="0" fontId="0" fillId="4" borderId="0" xfId="0" applyFill="1" applyProtection="1">
      <protection locked="0"/>
    </xf>
    <xf numFmtId="0" fontId="6" fillId="4" borderId="0" xfId="0" applyFont="1" applyFill="1" applyProtection="1">
      <protection locked="0"/>
    </xf>
    <xf numFmtId="0" fontId="8" fillId="4" borderId="0" xfId="0" applyFont="1" applyFill="1" applyAlignment="1" applyProtection="1">
      <alignment horizontal="left"/>
      <protection locked="0"/>
    </xf>
    <xf numFmtId="0" fontId="10" fillId="0" borderId="0" xfId="0" applyFont="1" applyAlignment="1" applyProtection="1">
      <alignment vertical="center"/>
      <protection locked="0"/>
    </xf>
    <xf numFmtId="0" fontId="10" fillId="0" borderId="0" xfId="0" applyFont="1" applyAlignment="1" applyProtection="1">
      <alignment vertical="center" wrapText="1"/>
      <protection locked="0"/>
    </xf>
    <xf numFmtId="0" fontId="10" fillId="0" borderId="0" xfId="0" applyFont="1" applyProtection="1">
      <protection locked="0"/>
    </xf>
    <xf numFmtId="0" fontId="11" fillId="0" borderId="0" xfId="1" applyFont="1" applyFill="1" applyBorder="1" applyAlignment="1" applyProtection="1">
      <protection locked="0"/>
    </xf>
    <xf numFmtId="0" fontId="4" fillId="0" borderId="0" xfId="1" applyFill="1" applyBorder="1" applyAlignment="1" applyProtection="1">
      <protection locked="0"/>
    </xf>
    <xf numFmtId="0" fontId="12" fillId="0" borderId="0" xfId="0" applyFont="1"/>
    <xf numFmtId="0" fontId="12" fillId="0" borderId="0" xfId="0" applyFont="1" applyAlignment="1">
      <alignment wrapText="1"/>
    </xf>
    <xf numFmtId="0" fontId="17" fillId="0" borderId="0" xfId="0" applyFont="1" applyAlignment="1">
      <alignment horizontal="left" wrapText="1"/>
    </xf>
    <xf numFmtId="10" fontId="16" fillId="0" borderId="0" xfId="0" applyNumberFormat="1" applyFont="1" applyAlignment="1">
      <alignment horizontal="left" wrapText="1"/>
    </xf>
    <xf numFmtId="0" fontId="16" fillId="0" borderId="0" xfId="0" applyFont="1" applyAlignment="1">
      <alignment horizontal="left" wrapText="1"/>
    </xf>
    <xf numFmtId="10" fontId="19" fillId="6" borderId="1" xfId="0" applyNumberFormat="1" applyFont="1" applyFill="1" applyBorder="1"/>
    <xf numFmtId="2" fontId="18" fillId="8" borderId="1" xfId="0" applyNumberFormat="1" applyFont="1" applyFill="1" applyBorder="1"/>
    <xf numFmtId="2" fontId="18" fillId="2" borderId="1" xfId="0" applyNumberFormat="1" applyFont="1" applyFill="1" applyBorder="1"/>
    <xf numFmtId="0" fontId="20" fillId="0" borderId="0" xfId="0" applyFont="1"/>
    <xf numFmtId="0" fontId="18" fillId="2" borderId="1" xfId="0" applyFont="1" applyFill="1" applyBorder="1" applyAlignment="1">
      <alignment vertical="center"/>
    </xf>
    <xf numFmtId="166" fontId="18" fillId="2" borderId="1" xfId="0" applyNumberFormat="1" applyFont="1" applyFill="1" applyBorder="1" applyAlignment="1">
      <alignment horizontal="right"/>
    </xf>
    <xf numFmtId="0" fontId="18" fillId="2" borderId="1" xfId="0" applyFont="1" applyFill="1" applyBorder="1" applyAlignment="1">
      <alignment vertical="distributed"/>
    </xf>
    <xf numFmtId="0" fontId="18" fillId="2" borderId="1" xfId="0" applyFont="1" applyFill="1" applyBorder="1"/>
    <xf numFmtId="0" fontId="18" fillId="0" borderId="7" xfId="0" applyFont="1" applyBorder="1" applyAlignment="1">
      <alignment vertical="distributed"/>
    </xf>
    <xf numFmtId="0" fontId="18" fillId="2" borderId="7" xfId="0" applyFont="1" applyFill="1" applyBorder="1" applyAlignment="1">
      <alignment vertical="distributed"/>
    </xf>
    <xf numFmtId="0" fontId="19" fillId="5" borderId="7" xfId="0" applyFont="1" applyFill="1" applyBorder="1"/>
    <xf numFmtId="0" fontId="18" fillId="2" borderId="1" xfId="0" applyFont="1" applyFill="1" applyBorder="1" applyAlignment="1">
      <alignment horizontal="center"/>
    </xf>
    <xf numFmtId="0" fontId="18" fillId="5" borderId="1" xfId="0" applyFont="1" applyFill="1" applyBorder="1" applyAlignment="1">
      <alignment vertical="center"/>
    </xf>
    <xf numFmtId="2" fontId="18" fillId="2" borderId="6" xfId="0" applyNumberFormat="1" applyFont="1" applyFill="1" applyBorder="1"/>
    <xf numFmtId="2" fontId="18" fillId="2" borderId="6" xfId="0" applyNumberFormat="1" applyFont="1" applyFill="1" applyBorder="1" applyAlignment="1">
      <alignment horizontal="right"/>
    </xf>
    <xf numFmtId="2" fontId="18" fillId="8" borderId="1" xfId="0" applyNumberFormat="1" applyFont="1" applyFill="1" applyBorder="1" applyAlignment="1">
      <alignment horizontal="right"/>
    </xf>
    <xf numFmtId="0" fontId="19" fillId="2" borderId="1" xfId="0" applyFont="1" applyFill="1" applyBorder="1" applyAlignment="1">
      <alignment vertical="distributed"/>
    </xf>
    <xf numFmtId="0" fontId="19" fillId="6" borderId="7" xfId="0" applyFont="1" applyFill="1" applyBorder="1" applyAlignment="1">
      <alignment vertical="center"/>
    </xf>
    <xf numFmtId="166" fontId="18" fillId="2" borderId="1" xfId="0" applyNumberFormat="1" applyFont="1" applyFill="1" applyBorder="1" applyAlignment="1">
      <alignment horizontal="right" vertical="center"/>
    </xf>
    <xf numFmtId="10" fontId="19" fillId="6" borderId="3" xfId="0" applyNumberFormat="1" applyFont="1" applyFill="1" applyBorder="1"/>
    <xf numFmtId="0" fontId="18" fillId="2" borderId="7" xfId="0" applyFont="1" applyFill="1" applyBorder="1"/>
    <xf numFmtId="0" fontId="18" fillId="2" borderId="1" xfId="0" applyFont="1" applyFill="1" applyBorder="1" applyAlignment="1">
      <alignment wrapText="1"/>
    </xf>
    <xf numFmtId="0" fontId="18" fillId="2" borderId="9" xfId="0" applyFont="1" applyFill="1" applyBorder="1"/>
    <xf numFmtId="0" fontId="18" fillId="0" borderId="0" xfId="0" applyFont="1"/>
    <xf numFmtId="0" fontId="18" fillId="7" borderId="1" xfId="0" applyFont="1" applyFill="1" applyBorder="1"/>
    <xf numFmtId="0" fontId="21" fillId="0" borderId="0" xfId="0" applyFont="1"/>
    <xf numFmtId="0" fontId="23" fillId="2" borderId="1" xfId="0" applyFont="1" applyFill="1" applyBorder="1"/>
    <xf numFmtId="0" fontId="23" fillId="2" borderId="1" xfId="0" applyFont="1" applyFill="1" applyBorder="1" applyAlignment="1">
      <alignment vertical="center"/>
    </xf>
    <xf numFmtId="0" fontId="23" fillId="5" borderId="1" xfId="0" applyFont="1" applyFill="1" applyBorder="1"/>
    <xf numFmtId="0" fontId="23" fillId="0" borderId="1" xfId="0" applyFont="1" applyBorder="1" applyAlignment="1">
      <alignment horizontal="left"/>
    </xf>
    <xf numFmtId="0" fontId="23" fillId="2" borderId="1" xfId="0" applyFont="1" applyFill="1" applyBorder="1" applyAlignment="1">
      <alignment horizontal="left"/>
    </xf>
    <xf numFmtId="0" fontId="21" fillId="7" borderId="1" xfId="0" applyFont="1" applyFill="1" applyBorder="1"/>
    <xf numFmtId="0" fontId="23" fillId="6" borderId="1" xfId="0" applyFont="1" applyFill="1" applyBorder="1" applyAlignment="1">
      <alignment vertical="center"/>
    </xf>
    <xf numFmtId="0" fontId="23" fillId="2" borderId="1" xfId="0" applyFont="1" applyFill="1" applyBorder="1" applyAlignment="1">
      <alignment horizontal="left" vertical="center"/>
    </xf>
    <xf numFmtId="0" fontId="23" fillId="2" borderId="1" xfId="4" applyFont="1" applyFill="1" applyBorder="1"/>
    <xf numFmtId="49" fontId="23" fillId="2" borderId="1" xfId="0" applyNumberFormat="1" applyFont="1" applyFill="1" applyBorder="1"/>
    <xf numFmtId="0" fontId="23" fillId="2" borderId="9" xfId="0" applyFont="1" applyFill="1" applyBorder="1"/>
    <xf numFmtId="0" fontId="25" fillId="0" borderId="0" xfId="0" applyFont="1"/>
    <xf numFmtId="0" fontId="23" fillId="5" borderId="14" xfId="0" applyFont="1" applyFill="1" applyBorder="1" applyAlignment="1">
      <alignment horizontal="center" vertical="center" wrapText="1"/>
    </xf>
    <xf numFmtId="0" fontId="23" fillId="5" borderId="15" xfId="0" applyFont="1" applyFill="1" applyBorder="1" applyAlignment="1">
      <alignment horizontal="center" vertical="center" wrapText="1"/>
    </xf>
    <xf numFmtId="0" fontId="21" fillId="6" borderId="11" xfId="0" applyFont="1" applyFill="1" applyBorder="1"/>
    <xf numFmtId="0" fontId="21" fillId="2" borderId="11" xfId="0" applyFont="1" applyFill="1" applyBorder="1"/>
    <xf numFmtId="0" fontId="21" fillId="2" borderId="11" xfId="0" applyFont="1" applyFill="1" applyBorder="1" applyAlignment="1">
      <alignment horizontal="center" vertical="center"/>
    </xf>
    <xf numFmtId="10" fontId="27" fillId="6" borderId="11" xfId="0" applyNumberFormat="1" applyFont="1" applyFill="1" applyBorder="1"/>
    <xf numFmtId="1" fontId="18" fillId="2" borderId="1" xfId="0" applyNumberFormat="1" applyFont="1" applyFill="1" applyBorder="1" applyAlignment="1">
      <alignment horizontal="center"/>
    </xf>
    <xf numFmtId="0" fontId="18" fillId="0" borderId="1" xfId="0" applyFont="1" applyBorder="1"/>
    <xf numFmtId="0" fontId="18" fillId="2" borderId="1" xfId="0" applyFont="1" applyFill="1" applyBorder="1" applyAlignment="1">
      <alignment horizontal="right"/>
    </xf>
    <xf numFmtId="0" fontId="18" fillId="7" borderId="7" xfId="0" applyFont="1" applyFill="1" applyBorder="1"/>
    <xf numFmtId="2" fontId="18" fillId="2" borderId="2" xfId="0" applyNumberFormat="1" applyFont="1" applyFill="1" applyBorder="1"/>
    <xf numFmtId="2" fontId="18" fillId="8" borderId="9" xfId="0" applyNumberFormat="1" applyFont="1" applyFill="1" applyBorder="1"/>
    <xf numFmtId="2" fontId="18" fillId="2" borderId="10" xfId="0" applyNumberFormat="1" applyFont="1" applyFill="1" applyBorder="1"/>
    <xf numFmtId="2" fontId="18" fillId="8" borderId="11" xfId="0" applyNumberFormat="1" applyFont="1" applyFill="1" applyBorder="1"/>
    <xf numFmtId="2" fontId="18" fillId="8" borderId="0" xfId="0" applyNumberFormat="1" applyFont="1" applyFill="1"/>
    <xf numFmtId="1" fontId="18" fillId="2" borderId="0" xfId="0" applyNumberFormat="1" applyFont="1" applyFill="1" applyAlignment="1">
      <alignment horizontal="center"/>
    </xf>
    <xf numFmtId="2" fontId="18" fillId="2" borderId="9" xfId="0" applyNumberFormat="1" applyFont="1" applyFill="1" applyBorder="1"/>
    <xf numFmtId="0" fontId="21" fillId="0" borderId="0" xfId="0" applyFont="1" applyAlignment="1">
      <alignment horizontal="center" vertical="center"/>
    </xf>
    <xf numFmtId="0" fontId="19" fillId="5" borderId="14" xfId="0" applyFont="1" applyFill="1" applyBorder="1" applyAlignment="1">
      <alignment horizontal="center" vertical="center" wrapText="1"/>
    </xf>
    <xf numFmtId="166" fontId="18" fillId="6" borderId="11" xfId="0" applyNumberFormat="1" applyFont="1" applyFill="1" applyBorder="1"/>
    <xf numFmtId="0" fontId="18" fillId="0" borderId="0" xfId="0" applyFont="1" applyAlignment="1">
      <alignment vertical="center"/>
    </xf>
    <xf numFmtId="0" fontId="18" fillId="6" borderId="11" xfId="0" applyFont="1" applyFill="1" applyBorder="1"/>
    <xf numFmtId="0" fontId="18" fillId="5" borderId="14" xfId="0" applyFont="1" applyFill="1" applyBorder="1" applyAlignment="1">
      <alignment horizontal="center" vertical="center" wrapText="1"/>
    </xf>
    <xf numFmtId="0" fontId="18" fillId="5" borderId="14" xfId="0" applyFont="1" applyFill="1" applyBorder="1" applyAlignment="1">
      <alignment vertical="center"/>
    </xf>
    <xf numFmtId="0" fontId="18" fillId="6" borderId="0" xfId="0" applyFont="1" applyFill="1"/>
    <xf numFmtId="166" fontId="18" fillId="0" borderId="0" xfId="0" applyNumberFormat="1" applyFont="1"/>
    <xf numFmtId="166" fontId="19" fillId="5" borderId="14" xfId="0" applyNumberFormat="1" applyFont="1" applyFill="1" applyBorder="1" applyAlignment="1">
      <alignment horizontal="center" vertical="center" wrapText="1"/>
    </xf>
    <xf numFmtId="10" fontId="21" fillId="0" borderId="0" xfId="0" applyNumberFormat="1" applyFont="1"/>
    <xf numFmtId="10" fontId="23" fillId="5" borderId="14" xfId="0" applyNumberFormat="1" applyFont="1" applyFill="1" applyBorder="1" applyAlignment="1">
      <alignment horizontal="center" vertical="center" wrapText="1"/>
    </xf>
    <xf numFmtId="0" fontId="25" fillId="0" borderId="0" xfId="0" applyFont="1" applyAlignment="1">
      <alignment horizontal="center" vertical="center"/>
    </xf>
    <xf numFmtId="0" fontId="25" fillId="0" borderId="9" xfId="0" applyFont="1" applyBorder="1" applyAlignment="1">
      <alignment horizontal="center" vertical="top"/>
    </xf>
    <xf numFmtId="0" fontId="25" fillId="0" borderId="11" xfId="0" applyFont="1" applyBorder="1" applyAlignment="1">
      <alignment horizontal="center" vertical="top"/>
    </xf>
    <xf numFmtId="0" fontId="25" fillId="0" borderId="0" xfId="0" applyFont="1" applyAlignment="1">
      <alignment vertical="top"/>
    </xf>
    <xf numFmtId="0" fontId="25" fillId="0" borderId="1" xfId="0" applyFont="1" applyBorder="1" applyAlignment="1">
      <alignment horizontal="center" vertical="top"/>
    </xf>
    <xf numFmtId="0" fontId="25" fillId="0" borderId="1" xfId="0" applyFont="1" applyBorder="1" applyAlignment="1">
      <alignment vertical="top"/>
    </xf>
    <xf numFmtId="0" fontId="25" fillId="0" borderId="12" xfId="0" applyFont="1" applyBorder="1" applyAlignment="1">
      <alignment vertical="top"/>
    </xf>
    <xf numFmtId="0" fontId="25" fillId="0" borderId="11" xfId="0" applyFont="1" applyBorder="1" applyAlignment="1">
      <alignment vertical="top"/>
    </xf>
    <xf numFmtId="0" fontId="26" fillId="0" borderId="2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0" borderId="6" xfId="0" applyFont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3" fontId="24" fillId="2" borderId="6" xfId="0" applyNumberFormat="1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6" fillId="7" borderId="6" xfId="0" applyFont="1" applyFill="1" applyBorder="1" applyAlignment="1">
      <alignment horizontal="center" vertical="center"/>
    </xf>
    <xf numFmtId="0" fontId="22" fillId="6" borderId="6" xfId="0" applyFont="1" applyFill="1" applyBorder="1" applyAlignment="1">
      <alignment horizontal="center" vertical="center"/>
    </xf>
    <xf numFmtId="0" fontId="4" fillId="0" borderId="0" xfId="1"/>
    <xf numFmtId="0" fontId="18" fillId="5" borderId="1" xfId="0" applyFont="1" applyFill="1" applyBorder="1"/>
    <xf numFmtId="0" fontId="25" fillId="5" borderId="1" xfId="0" applyFont="1" applyFill="1" applyBorder="1" applyAlignment="1">
      <alignment vertical="top"/>
    </xf>
    <xf numFmtId="0" fontId="18" fillId="0" borderId="1" xfId="0" applyFont="1" applyBorder="1" applyAlignment="1">
      <alignment horizontal="right"/>
    </xf>
    <xf numFmtId="166" fontId="18" fillId="0" borderId="8" xfId="0" applyNumberFormat="1" applyFont="1" applyBorder="1" applyAlignment="1">
      <alignment horizontal="right" vertical="distributed"/>
    </xf>
    <xf numFmtId="166" fontId="18" fillId="2" borderId="8" xfId="0" applyNumberFormat="1" applyFont="1" applyFill="1" applyBorder="1" applyAlignment="1">
      <alignment horizontal="right" vertical="distributed"/>
    </xf>
    <xf numFmtId="0" fontId="19" fillId="5" borderId="1" xfId="0" applyFont="1" applyFill="1" applyBorder="1" applyAlignment="1">
      <alignment horizontal="right"/>
    </xf>
    <xf numFmtId="166" fontId="19" fillId="5" borderId="8" xfId="0" applyNumberFormat="1" applyFont="1" applyFill="1" applyBorder="1" applyAlignment="1">
      <alignment horizontal="right"/>
    </xf>
    <xf numFmtId="0" fontId="18" fillId="7" borderId="1" xfId="0" applyFont="1" applyFill="1" applyBorder="1" applyAlignment="1">
      <alignment horizontal="right"/>
    </xf>
    <xf numFmtId="166" fontId="18" fillId="7" borderId="8" xfId="0" applyNumberFormat="1" applyFont="1" applyFill="1" applyBorder="1" applyAlignment="1">
      <alignment horizontal="right"/>
    </xf>
    <xf numFmtId="0" fontId="19" fillId="6" borderId="1" xfId="0" applyFont="1" applyFill="1" applyBorder="1" applyAlignment="1">
      <alignment horizontal="right" vertical="center"/>
    </xf>
    <xf numFmtId="166" fontId="19" fillId="6" borderId="8" xfId="0" applyNumberFormat="1" applyFont="1" applyFill="1" applyBorder="1" applyAlignment="1">
      <alignment horizontal="right" vertical="center"/>
    </xf>
    <xf numFmtId="166" fontId="18" fillId="2" borderId="8" xfId="0" applyNumberFormat="1" applyFont="1" applyFill="1" applyBorder="1" applyAlignment="1">
      <alignment horizontal="right"/>
    </xf>
    <xf numFmtId="0" fontId="18" fillId="2" borderId="0" xfId="0" applyFont="1" applyFill="1" applyAlignment="1">
      <alignment horizontal="right"/>
    </xf>
    <xf numFmtId="0" fontId="18" fillId="2" borderId="1" xfId="0" applyFont="1" applyFill="1" applyBorder="1" applyAlignment="1">
      <alignment horizontal="center" wrapText="1"/>
    </xf>
    <xf numFmtId="2" fontId="21" fillId="2" borderId="1" xfId="0" applyNumberFormat="1" applyFont="1" applyFill="1" applyBorder="1"/>
    <xf numFmtId="2" fontId="21" fillId="8" borderId="1" xfId="0" applyNumberFormat="1" applyFont="1" applyFill="1" applyBorder="1"/>
    <xf numFmtId="2" fontId="25" fillId="0" borderId="0" xfId="0" applyNumberFormat="1" applyFont="1"/>
    <xf numFmtId="166" fontId="18" fillId="2" borderId="7" xfId="0" applyNumberFormat="1" applyFont="1" applyFill="1" applyBorder="1" applyAlignment="1">
      <alignment horizontal="right"/>
    </xf>
    <xf numFmtId="166" fontId="18" fillId="2" borderId="7" xfId="0" applyNumberFormat="1" applyFont="1" applyFill="1" applyBorder="1" applyAlignment="1">
      <alignment horizontal="right" vertical="center"/>
    </xf>
    <xf numFmtId="166" fontId="18" fillId="2" borderId="7" xfId="0" applyNumberFormat="1" applyFont="1" applyFill="1" applyBorder="1" applyAlignment="1">
      <alignment horizontal="right" vertical="distributed"/>
    </xf>
    <xf numFmtId="166" fontId="19" fillId="0" borderId="1" xfId="0" applyNumberFormat="1" applyFont="1" applyBorder="1"/>
    <xf numFmtId="166" fontId="18" fillId="5" borderId="7" xfId="0" applyNumberFormat="1" applyFont="1" applyFill="1" applyBorder="1" applyAlignment="1">
      <alignment horizontal="right" vertical="center"/>
    </xf>
    <xf numFmtId="166" fontId="19" fillId="2" borderId="7" xfId="0" applyNumberFormat="1" applyFont="1" applyFill="1" applyBorder="1" applyAlignment="1">
      <alignment horizontal="right" vertical="distributed"/>
    </xf>
    <xf numFmtId="2" fontId="18" fillId="2" borderId="7" xfId="0" applyNumberFormat="1" applyFont="1" applyFill="1" applyBorder="1" applyAlignment="1">
      <alignment horizontal="right"/>
    </xf>
    <xf numFmtId="166" fontId="18" fillId="2" borderId="7" xfId="0" applyNumberFormat="1" applyFont="1" applyFill="1" applyBorder="1" applyAlignment="1">
      <alignment horizontal="right" wrapText="1"/>
    </xf>
    <xf numFmtId="166" fontId="18" fillId="2" borderId="18" xfId="0" applyNumberFormat="1" applyFont="1" applyFill="1" applyBorder="1" applyAlignment="1">
      <alignment horizontal="right"/>
    </xf>
    <xf numFmtId="10" fontId="19" fillId="6" borderId="6" xfId="0" applyNumberFormat="1" applyFont="1" applyFill="1" applyBorder="1"/>
    <xf numFmtId="10" fontId="27" fillId="5" borderId="6" xfId="0" applyNumberFormat="1" applyFont="1" applyFill="1" applyBorder="1"/>
    <xf numFmtId="10" fontId="19" fillId="5" borderId="6" xfId="0" applyNumberFormat="1" applyFont="1" applyFill="1" applyBorder="1"/>
    <xf numFmtId="10" fontId="27" fillId="7" borderId="6" xfId="0" applyNumberFormat="1" applyFont="1" applyFill="1" applyBorder="1"/>
    <xf numFmtId="10" fontId="19" fillId="7" borderId="6" xfId="0" applyNumberFormat="1" applyFont="1" applyFill="1" applyBorder="1"/>
    <xf numFmtId="10" fontId="27" fillId="6" borderId="6" xfId="0" applyNumberFormat="1" applyFont="1" applyFill="1" applyBorder="1"/>
    <xf numFmtId="166" fontId="19" fillId="5" borderId="1" xfId="0" applyNumberFormat="1" applyFont="1" applyFill="1" applyBorder="1"/>
    <xf numFmtId="0" fontId="21" fillId="2" borderId="1" xfId="0" applyFont="1" applyFill="1" applyBorder="1" applyAlignment="1">
      <alignment horizontal="center"/>
    </xf>
    <xf numFmtId="0" fontId="21" fillId="2" borderId="1" xfId="0" applyFont="1" applyFill="1" applyBorder="1" applyAlignment="1">
      <alignment horizontal="center" vertical="center"/>
    </xf>
    <xf numFmtId="1" fontId="21" fillId="2" borderId="11" xfId="0" applyNumberFormat="1" applyFont="1" applyFill="1" applyBorder="1"/>
    <xf numFmtId="1" fontId="18" fillId="2" borderId="9" xfId="0" applyNumberFormat="1" applyFont="1" applyFill="1" applyBorder="1" applyAlignment="1">
      <alignment horizontal="center"/>
    </xf>
    <xf numFmtId="1" fontId="18" fillId="2" borderId="11" xfId="0" applyNumberFormat="1" applyFont="1" applyFill="1" applyBorder="1" applyAlignment="1">
      <alignment horizontal="center"/>
    </xf>
    <xf numFmtId="1" fontId="21" fillId="2" borderId="1" xfId="0" applyNumberFormat="1" applyFont="1" applyFill="1" applyBorder="1" applyAlignment="1">
      <alignment horizontal="center"/>
    </xf>
    <xf numFmtId="10" fontId="19" fillId="7" borderId="1" xfId="0" applyNumberFormat="1" applyFont="1" applyFill="1" applyBorder="1"/>
    <xf numFmtId="166" fontId="18" fillId="2" borderId="1" xfId="0" applyNumberFormat="1" applyFont="1" applyFill="1" applyBorder="1" applyAlignment="1">
      <alignment horizontal="right" vertical="distributed"/>
    </xf>
    <xf numFmtId="166" fontId="18" fillId="0" borderId="1" xfId="0" applyNumberFormat="1" applyFont="1" applyBorder="1"/>
    <xf numFmtId="0" fontId="25" fillId="0" borderId="10" xfId="0" applyFont="1" applyBorder="1" applyAlignment="1">
      <alignment horizontal="center" vertical="top"/>
    </xf>
    <xf numFmtId="166" fontId="18" fillId="5" borderId="1" xfId="0" applyNumberFormat="1" applyFont="1" applyFill="1" applyBorder="1" applyAlignment="1">
      <alignment horizontal="right" vertical="center"/>
    </xf>
    <xf numFmtId="166" fontId="18" fillId="5" borderId="1" xfId="0" applyNumberFormat="1" applyFont="1" applyFill="1" applyBorder="1"/>
    <xf numFmtId="0" fontId="25" fillId="0" borderId="12" xfId="0" applyFont="1" applyBorder="1" applyAlignment="1">
      <alignment horizontal="center" vertical="top"/>
    </xf>
    <xf numFmtId="0" fontId="18" fillId="2" borderId="1" xfId="0" applyFont="1" applyFill="1" applyBorder="1" applyAlignment="1">
      <alignment horizontal="center" vertical="center"/>
    </xf>
    <xf numFmtId="0" fontId="21" fillId="0" borderId="1" xfId="0" applyFont="1" applyBorder="1"/>
    <xf numFmtId="1" fontId="21" fillId="2" borderId="1" xfId="0" applyNumberFormat="1" applyFont="1" applyFill="1" applyBorder="1"/>
    <xf numFmtId="0" fontId="18" fillId="2" borderId="9" xfId="0" applyFont="1" applyFill="1" applyBorder="1" applyAlignment="1">
      <alignment horizontal="right"/>
    </xf>
    <xf numFmtId="166" fontId="18" fillId="2" borderId="9" xfId="0" applyNumberFormat="1" applyFont="1" applyFill="1" applyBorder="1" applyAlignment="1">
      <alignment horizontal="right"/>
    </xf>
    <xf numFmtId="166" fontId="19" fillId="0" borderId="9" xfId="0" applyNumberFormat="1" applyFont="1" applyBorder="1"/>
    <xf numFmtId="2" fontId="18" fillId="0" borderId="1" xfId="0" applyNumberFormat="1" applyFont="1" applyBorder="1"/>
    <xf numFmtId="0" fontId="18" fillId="8" borderId="1" xfId="0" applyFont="1" applyFill="1" applyBorder="1"/>
    <xf numFmtId="0" fontId="26" fillId="0" borderId="12" xfId="0" applyFont="1" applyBorder="1" applyAlignment="1">
      <alignment horizontal="center" vertical="center"/>
    </xf>
    <xf numFmtId="0" fontId="23" fillId="6" borderId="1" xfId="0" applyFont="1" applyFill="1" applyBorder="1"/>
    <xf numFmtId="166" fontId="25" fillId="0" borderId="0" xfId="0" applyNumberFormat="1" applyFont="1"/>
    <xf numFmtId="0" fontId="23" fillId="5" borderId="4" xfId="0" applyFont="1" applyFill="1" applyBorder="1" applyAlignment="1">
      <alignment horizontal="center" vertical="center" wrapText="1"/>
    </xf>
    <xf numFmtId="166" fontId="18" fillId="9" borderId="1" xfId="0" applyNumberFormat="1" applyFont="1" applyFill="1" applyBorder="1" applyAlignment="1">
      <alignment horizontal="right"/>
    </xf>
    <xf numFmtId="0" fontId="26" fillId="0" borderId="1" xfId="0" applyFont="1" applyBorder="1" applyAlignment="1">
      <alignment horizontal="center" vertical="center"/>
    </xf>
    <xf numFmtId="0" fontId="18" fillId="2" borderId="0" xfId="0" applyFont="1" applyFill="1"/>
    <xf numFmtId="49" fontId="18" fillId="2" borderId="1" xfId="0" applyNumberFormat="1" applyFont="1" applyFill="1" applyBorder="1" applyAlignment="1">
      <alignment horizontal="center"/>
    </xf>
    <xf numFmtId="0" fontId="19" fillId="2" borderId="1" xfId="0" applyFont="1" applyFill="1" applyBorder="1"/>
    <xf numFmtId="49" fontId="18" fillId="2" borderId="1" xfId="2" applyNumberFormat="1" applyFont="1" applyFill="1" applyBorder="1" applyAlignment="1">
      <alignment horizontal="center"/>
    </xf>
    <xf numFmtId="0" fontId="19" fillId="2" borderId="1" xfId="0" applyFont="1" applyFill="1" applyBorder="1" applyAlignment="1">
      <alignment vertical="center"/>
    </xf>
    <xf numFmtId="49" fontId="19" fillId="2" borderId="1" xfId="0" applyNumberFormat="1" applyFont="1" applyFill="1" applyBorder="1" applyAlignment="1">
      <alignment horizontal="center"/>
    </xf>
    <xf numFmtId="0" fontId="18" fillId="2" borderId="9" xfId="0" applyFont="1" applyFill="1" applyBorder="1" applyAlignment="1">
      <alignment horizontal="center"/>
    </xf>
    <xf numFmtId="0" fontId="27" fillId="10" borderId="1" xfId="0" applyFont="1" applyFill="1" applyBorder="1"/>
    <xf numFmtId="0" fontId="18" fillId="10" borderId="8" xfId="0" applyFont="1" applyFill="1" applyBorder="1" applyAlignment="1">
      <alignment vertical="center"/>
    </xf>
    <xf numFmtId="166" fontId="18" fillId="10" borderId="8" xfId="0" applyNumberFormat="1" applyFont="1" applyFill="1" applyBorder="1"/>
    <xf numFmtId="0" fontId="18" fillId="10" borderId="8" xfId="0" applyFont="1" applyFill="1" applyBorder="1"/>
    <xf numFmtId="166" fontId="18" fillId="10" borderId="6" xfId="0" applyNumberFormat="1" applyFont="1" applyFill="1" applyBorder="1"/>
    <xf numFmtId="166" fontId="29" fillId="0" borderId="0" xfId="1" applyNumberFormat="1" applyFont="1" applyAlignment="1">
      <alignment horizontal="center"/>
    </xf>
    <xf numFmtId="166" fontId="30" fillId="0" borderId="0" xfId="1" applyNumberFormat="1" applyFont="1" applyAlignment="1">
      <alignment horizontal="center"/>
    </xf>
    <xf numFmtId="166" fontId="31" fillId="0" borderId="0" xfId="0" applyNumberFormat="1" applyFont="1" applyAlignment="1">
      <alignment horizontal="left"/>
    </xf>
    <xf numFmtId="166" fontId="30" fillId="0" borderId="0" xfId="1" applyNumberFormat="1" applyFont="1" applyAlignment="1">
      <alignment horizontal="left"/>
    </xf>
    <xf numFmtId="0" fontId="32" fillId="0" borderId="0" xfId="0" applyFont="1"/>
    <xf numFmtId="0" fontId="25" fillId="0" borderId="9" xfId="0" applyFont="1" applyBorder="1" applyAlignment="1">
      <alignment horizontal="center" vertical="top"/>
    </xf>
    <xf numFmtId="0" fontId="25" fillId="0" borderId="12" xfId="0" applyFont="1" applyBorder="1" applyAlignment="1">
      <alignment horizontal="center" vertical="top"/>
    </xf>
    <xf numFmtId="0" fontId="25" fillId="0" borderId="11" xfId="0" applyFont="1" applyBorder="1" applyAlignment="1">
      <alignment horizontal="center" vertical="top"/>
    </xf>
    <xf numFmtId="0" fontId="26" fillId="0" borderId="2" xfId="0" applyFont="1" applyBorder="1" applyAlignment="1">
      <alignment horizontal="center" vertical="center"/>
    </xf>
    <xf numFmtId="0" fontId="26" fillId="0" borderId="17" xfId="0" applyFont="1" applyBorder="1" applyAlignment="1">
      <alignment horizontal="center" vertical="center"/>
    </xf>
    <xf numFmtId="0" fontId="26" fillId="0" borderId="10" xfId="0" applyFont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1" xfId="0" applyFont="1" applyBorder="1" applyAlignment="1">
      <alignment horizontal="center" vertical="center"/>
    </xf>
    <xf numFmtId="3" fontId="24" fillId="2" borderId="12" xfId="0" applyNumberFormat="1" applyFont="1" applyFill="1" applyBorder="1" applyAlignment="1">
      <alignment horizontal="center" vertical="center"/>
    </xf>
    <xf numFmtId="3" fontId="24" fillId="2" borderId="11" xfId="0" applyNumberFormat="1" applyFont="1" applyFill="1" applyBorder="1" applyAlignment="1">
      <alignment horizontal="center" vertical="center"/>
    </xf>
    <xf numFmtId="3" fontId="24" fillId="2" borderId="9" xfId="0" applyNumberFormat="1" applyFont="1" applyFill="1" applyBorder="1" applyAlignment="1">
      <alignment horizontal="center" vertical="center"/>
    </xf>
    <xf numFmtId="3" fontId="24" fillId="2" borderId="2" xfId="0" applyNumberFormat="1" applyFont="1" applyFill="1" applyBorder="1" applyAlignment="1">
      <alignment horizontal="center" vertical="center"/>
    </xf>
    <xf numFmtId="3" fontId="24" fillId="2" borderId="10" xfId="0" applyNumberFormat="1" applyFont="1" applyFill="1" applyBorder="1" applyAlignment="1">
      <alignment horizontal="center" vertical="center"/>
    </xf>
    <xf numFmtId="0" fontId="22" fillId="2" borderId="2" xfId="0" applyFont="1" applyFill="1" applyBorder="1" applyAlignment="1">
      <alignment horizontal="center" vertical="center"/>
    </xf>
    <xf numFmtId="0" fontId="22" fillId="2" borderId="17" xfId="0" applyFont="1" applyFill="1" applyBorder="1" applyAlignment="1">
      <alignment horizontal="center" vertical="center"/>
    </xf>
    <xf numFmtId="0" fontId="22" fillId="2" borderId="10" xfId="0" applyFont="1" applyFill="1" applyBorder="1" applyAlignment="1">
      <alignment horizontal="center" vertical="center"/>
    </xf>
    <xf numFmtId="0" fontId="21" fillId="5" borderId="13" xfId="0" applyFont="1" applyFill="1" applyBorder="1" applyAlignment="1">
      <alignment horizontal="center" vertical="center"/>
    </xf>
    <xf numFmtId="0" fontId="21" fillId="5" borderId="15" xfId="0" applyFont="1" applyFill="1" applyBorder="1" applyAlignment="1">
      <alignment horizontal="center" vertical="center"/>
    </xf>
    <xf numFmtId="0" fontId="23" fillId="6" borderId="5" xfId="0" applyFont="1" applyFill="1" applyBorder="1" applyAlignment="1">
      <alignment horizontal="center"/>
    </xf>
    <xf numFmtId="0" fontId="23" fillId="6" borderId="16" xfId="0" applyFont="1" applyFill="1" applyBorder="1" applyAlignment="1">
      <alignment horizontal="center"/>
    </xf>
    <xf numFmtId="0" fontId="25" fillId="0" borderId="9" xfId="0" applyFont="1" applyBorder="1" applyAlignment="1">
      <alignment vertical="top"/>
    </xf>
    <xf numFmtId="0" fontId="25" fillId="0" borderId="12" xfId="0" applyFont="1" applyBorder="1" applyAlignment="1">
      <alignment vertical="top"/>
    </xf>
    <xf numFmtId="0" fontId="25" fillId="0" borderId="11" xfId="0" applyFont="1" applyBorder="1" applyAlignment="1">
      <alignment vertical="top"/>
    </xf>
    <xf numFmtId="0" fontId="25" fillId="0" borderId="9" xfId="0" applyFont="1" applyBorder="1" applyAlignment="1">
      <alignment horizontal="center" vertical="top" wrapText="1"/>
    </xf>
    <xf numFmtId="0" fontId="25" fillId="0" borderId="12" xfId="0" applyFont="1" applyBorder="1" applyAlignment="1">
      <alignment horizontal="center" vertical="top" wrapText="1"/>
    </xf>
    <xf numFmtId="0" fontId="25" fillId="0" borderId="11" xfId="0" applyFont="1" applyBorder="1" applyAlignment="1">
      <alignment horizontal="center" vertical="top" wrapText="1"/>
    </xf>
    <xf numFmtId="0" fontId="25" fillId="0" borderId="9" xfId="0" applyFont="1" applyBorder="1" applyAlignment="1">
      <alignment horizontal="center" vertical="center"/>
    </xf>
    <xf numFmtId="0" fontId="25" fillId="0" borderId="12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/>
    </xf>
    <xf numFmtId="9" fontId="25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3" fillId="5" borderId="0" xfId="0" applyFont="1" applyFill="1" applyAlignment="1">
      <alignment horizontal="center"/>
    </xf>
  </cellXfs>
  <cellStyles count="5">
    <cellStyle name="Dziesiętny" xfId="2" builtinId="3"/>
    <cellStyle name="Euro" xfId="3" xr:uid="{AE3637D3-CEAD-46FC-9099-4A247B07213E}"/>
    <cellStyle name="Hiperłącze" xfId="1" builtinId="8"/>
    <cellStyle name="Normalny" xfId="0" builtinId="0"/>
    <cellStyle name="Normalny 4" xfId="4" xr:uid="{26269471-AF25-4A34-BDD6-534A28DC6DED}"/>
  </cellStyles>
  <dxfs count="23">
    <dxf>
      <font>
        <strike val="0"/>
        <outline val="0"/>
        <shadow val="0"/>
        <u val="none"/>
        <vertAlign val="baseline"/>
        <sz val="14"/>
        <color theme="1"/>
        <name val="Archia Light"/>
        <family val="3"/>
        <scheme val="none"/>
      </font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Archia Light"/>
        <family val="3"/>
        <scheme val="none"/>
      </font>
      <numFmt numFmtId="14" formatCode="0.00%"/>
      <alignment horizontal="left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6"/>
        <color theme="1"/>
        <name val="Archia Bold"/>
        <family val="3"/>
        <scheme val="none"/>
      </font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4"/>
        <color theme="1"/>
        <name val="Archia Light"/>
        <family val="3"/>
        <scheme val="none"/>
      </font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7"/>
        <color theme="1"/>
        <name val="Archia Light"/>
        <family val="3"/>
        <scheme val="none"/>
      </font>
      <alignment horizontal="left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theme="1"/>
        <name val="Archia Bold"/>
        <family val="3"/>
        <scheme val="none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3"/>
        <color auto="1"/>
        <name val="Archia Bold"/>
        <family val="3"/>
        <scheme val="none"/>
      </font>
      <numFmt numFmtId="166" formatCode="#,##0.00\ &quot;zł&quot;"/>
    </dxf>
    <dxf>
      <font>
        <strike val="0"/>
        <outline val="0"/>
        <shadow val="0"/>
        <u val="none"/>
        <vertAlign val="baseline"/>
        <sz val="13"/>
        <color auto="1"/>
        <name val="Calibri"/>
        <family val="2"/>
        <charset val="238"/>
        <scheme val="minor"/>
      </font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auto="1"/>
        <name val="Calibri"/>
        <family val="2"/>
        <charset val="238"/>
        <scheme val="minor"/>
      </font>
      <fill>
        <patternFill>
          <fgColor indexed="64"/>
          <bgColor theme="0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auto="1"/>
        <name val="Calibri"/>
        <family val="2"/>
        <charset val="238"/>
        <scheme val="minor"/>
      </font>
      <numFmt numFmtId="1" formatCode="0"/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auto="1"/>
        <name val="Calibri"/>
        <family val="2"/>
        <charset val="238"/>
        <scheme val="minor"/>
      </font>
      <numFmt numFmtId="1" formatCode="0"/>
      <fill>
        <patternFill>
          <fgColor indexed="64"/>
          <bgColor theme="0"/>
        </patternFill>
      </fill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auto="1"/>
        <name val="Calibri"/>
        <family val="2"/>
        <charset val="238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auto="1"/>
        <name val="Calibri"/>
        <family val="2"/>
        <charset val="238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auto="1"/>
        <name val="Calibri"/>
        <family val="2"/>
        <charset val="238"/>
        <scheme val="minor"/>
      </font>
      <numFmt numFmtId="14" formatCode="0.0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6" formatCode="#,##0.00\ &quot;zł&quot;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6" formatCode="#,##0.00\ &quot;zł&quot;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166" formatCode="#,##0.00\ &quot;zł&quot;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charset val="238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auto="1"/>
        <name val="Calibri"/>
        <family val="2"/>
        <charset val="238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3"/>
        <color auto="1"/>
        <name val="Archia Bold"/>
        <family val="3"/>
        <scheme val="none"/>
      </font>
    </dxf>
    <dxf>
      <border>
        <bottom style="medium">
          <color indexed="64"/>
        </bottom>
      </border>
    </dxf>
    <dxf>
      <font>
        <b/>
        <strike val="0"/>
        <outline val="0"/>
        <shadow val="0"/>
        <u val="none"/>
        <vertAlign val="baseline"/>
        <sz val="13"/>
        <color auto="1"/>
        <name val="Calibri"/>
        <family val="2"/>
        <charset val="238"/>
        <scheme val="minor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/>
        <bottom/>
      </border>
    </dxf>
  </dxfs>
  <tableStyles count="1" defaultTableStyle="TableStyleMedium2" defaultPivotStyle="PivotStyleLight16">
    <tableStyle name="Styl tabeli 1" pivot="0" count="0" xr9:uid="{880AD098-6139-4D97-A711-C155AAEA66D7}"/>
  </tableStyles>
  <colors>
    <mruColors>
      <color rgb="FFFFCCFF"/>
      <color rgb="FFDBC153"/>
      <color rgb="FFE0A0D7"/>
      <color rgb="FF8B86AC"/>
      <color rgb="FFC2AEC2"/>
      <color rgb="FFF6768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13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Structure" Target="richData/rdrichvaluestructure.xml"/><Relationship Id="rId5" Type="http://schemas.openxmlformats.org/officeDocument/2006/relationships/styles" Target="styles.xml"/><Relationship Id="rId10" Type="http://schemas.microsoft.com/office/2017/06/relationships/rdRichValue" Target="richData/rdrichvalue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4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microsoft.com/office/2007/relationships/hdphoto" Target="../media/hdphoto8.wdp"/><Relationship Id="rId170" Type="http://schemas.openxmlformats.org/officeDocument/2006/relationships/image" Target="../media/image160.png"/><Relationship Id="rId226" Type="http://schemas.openxmlformats.org/officeDocument/2006/relationships/image" Target="../media/image206.png"/><Relationship Id="rId268" Type="http://schemas.openxmlformats.org/officeDocument/2006/relationships/image" Target="../media/image247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5.png"/><Relationship Id="rId5" Type="http://schemas.openxmlformats.org/officeDocument/2006/relationships/image" Target="../media/image5.jpeg"/><Relationship Id="rId181" Type="http://schemas.microsoft.com/office/2007/relationships/hdphoto" Target="../media/hdphoto12.wdp"/><Relationship Id="rId237" Type="http://schemas.openxmlformats.org/officeDocument/2006/relationships/image" Target="../media/image216.png"/><Relationship Id="rId279" Type="http://schemas.openxmlformats.org/officeDocument/2006/relationships/image" Target="../media/image258.png"/><Relationship Id="rId43" Type="http://schemas.openxmlformats.org/officeDocument/2006/relationships/image" Target="../media/image43.png"/><Relationship Id="rId139" Type="http://schemas.openxmlformats.org/officeDocument/2006/relationships/image" Target="../media/image134.png"/><Relationship Id="rId85" Type="http://schemas.openxmlformats.org/officeDocument/2006/relationships/image" Target="../media/image85.png"/><Relationship Id="rId150" Type="http://schemas.openxmlformats.org/officeDocument/2006/relationships/image" Target="../media/image145.png"/><Relationship Id="rId192" Type="http://schemas.openxmlformats.org/officeDocument/2006/relationships/image" Target="../media/image178.png"/><Relationship Id="rId206" Type="http://schemas.openxmlformats.org/officeDocument/2006/relationships/image" Target="../media/image186.png"/><Relationship Id="rId248" Type="http://schemas.openxmlformats.org/officeDocument/2006/relationships/image" Target="../media/image227.png"/><Relationship Id="rId269" Type="http://schemas.openxmlformats.org/officeDocument/2006/relationships/image" Target="../media/image248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microsoft.com/office/2007/relationships/hdphoto" Target="../media/hdphoto4.wdp"/><Relationship Id="rId280" Type="http://schemas.openxmlformats.org/officeDocument/2006/relationships/image" Target="../media/image25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35.png"/><Relationship Id="rId161" Type="http://schemas.openxmlformats.org/officeDocument/2006/relationships/image" Target="../media/image153.png"/><Relationship Id="rId182" Type="http://schemas.openxmlformats.org/officeDocument/2006/relationships/image" Target="../media/image170.png"/><Relationship Id="rId217" Type="http://schemas.openxmlformats.org/officeDocument/2006/relationships/image" Target="../media/image197.png"/><Relationship Id="rId6" Type="http://schemas.openxmlformats.org/officeDocument/2006/relationships/image" Target="../media/image6.jpeg"/><Relationship Id="rId238" Type="http://schemas.openxmlformats.org/officeDocument/2006/relationships/image" Target="../media/image217.png"/><Relationship Id="rId259" Type="http://schemas.openxmlformats.org/officeDocument/2006/relationships/image" Target="../media/image238.png"/><Relationship Id="rId23" Type="http://schemas.openxmlformats.org/officeDocument/2006/relationships/image" Target="../media/image23.png"/><Relationship Id="rId119" Type="http://schemas.openxmlformats.org/officeDocument/2006/relationships/image" Target="../media/image116.png"/><Relationship Id="rId270" Type="http://schemas.openxmlformats.org/officeDocument/2006/relationships/image" Target="../media/image24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png"/><Relationship Id="rId130" Type="http://schemas.openxmlformats.org/officeDocument/2006/relationships/image" Target="../media/image126.png"/><Relationship Id="rId151" Type="http://schemas.openxmlformats.org/officeDocument/2006/relationships/image" Target="../media/image146.png"/><Relationship Id="rId172" Type="http://schemas.openxmlformats.org/officeDocument/2006/relationships/image" Target="../media/image162.png"/><Relationship Id="rId193" Type="http://schemas.microsoft.com/office/2007/relationships/hdphoto" Target="../media/hdphoto15.wdp"/><Relationship Id="rId207" Type="http://schemas.openxmlformats.org/officeDocument/2006/relationships/image" Target="../media/image187.png"/><Relationship Id="rId228" Type="http://schemas.openxmlformats.org/officeDocument/2006/relationships/image" Target="../media/image208.png"/><Relationship Id="rId249" Type="http://schemas.openxmlformats.org/officeDocument/2006/relationships/image" Target="../media/image228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39.png"/><Relationship Id="rId281" Type="http://schemas.openxmlformats.org/officeDocument/2006/relationships/image" Target="../media/image260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20" Type="http://schemas.openxmlformats.org/officeDocument/2006/relationships/image" Target="../media/image117.png"/><Relationship Id="rId141" Type="http://schemas.openxmlformats.org/officeDocument/2006/relationships/image" Target="../media/image136.png"/><Relationship Id="rId7" Type="http://schemas.openxmlformats.org/officeDocument/2006/relationships/image" Target="../media/image7.jpeg"/><Relationship Id="rId162" Type="http://schemas.openxmlformats.org/officeDocument/2006/relationships/image" Target="../media/image154.png"/><Relationship Id="rId183" Type="http://schemas.openxmlformats.org/officeDocument/2006/relationships/image" Target="../media/image171.png"/><Relationship Id="rId218" Type="http://schemas.openxmlformats.org/officeDocument/2006/relationships/image" Target="../media/image198.png"/><Relationship Id="rId239" Type="http://schemas.openxmlformats.org/officeDocument/2006/relationships/image" Target="../media/image218.png"/><Relationship Id="rId250" Type="http://schemas.openxmlformats.org/officeDocument/2006/relationships/image" Target="../media/image229.png"/><Relationship Id="rId271" Type="http://schemas.openxmlformats.org/officeDocument/2006/relationships/image" Target="../media/image250.png"/><Relationship Id="rId24" Type="http://schemas.openxmlformats.org/officeDocument/2006/relationships/image" Target="../media/image24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microsoft.com/office/2007/relationships/hdphoto" Target="../media/hdphoto1.wdp"/><Relationship Id="rId131" Type="http://schemas.microsoft.com/office/2007/relationships/hdphoto" Target="../media/hdphoto5.wdp"/><Relationship Id="rId152" Type="http://schemas.openxmlformats.org/officeDocument/2006/relationships/image" Target="../media/image147.png"/><Relationship Id="rId173" Type="http://schemas.openxmlformats.org/officeDocument/2006/relationships/image" Target="../media/image163.png"/><Relationship Id="rId194" Type="http://schemas.openxmlformats.org/officeDocument/2006/relationships/image" Target="../media/image179.png"/><Relationship Id="rId208" Type="http://schemas.openxmlformats.org/officeDocument/2006/relationships/image" Target="../media/image188.png"/><Relationship Id="rId229" Type="http://schemas.openxmlformats.org/officeDocument/2006/relationships/image" Target="../media/image209.png"/><Relationship Id="rId240" Type="http://schemas.openxmlformats.org/officeDocument/2006/relationships/image" Target="../media/image219.png"/><Relationship Id="rId261" Type="http://schemas.openxmlformats.org/officeDocument/2006/relationships/image" Target="../media/image240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61.png"/><Relationship Id="rId8" Type="http://schemas.openxmlformats.org/officeDocument/2006/relationships/image" Target="../media/image8.png"/><Relationship Id="rId98" Type="http://schemas.openxmlformats.org/officeDocument/2006/relationships/image" Target="../media/image98.png"/><Relationship Id="rId121" Type="http://schemas.openxmlformats.org/officeDocument/2006/relationships/image" Target="../media/image118.png"/><Relationship Id="rId142" Type="http://schemas.openxmlformats.org/officeDocument/2006/relationships/image" Target="../media/image137.png"/><Relationship Id="rId163" Type="http://schemas.microsoft.com/office/2007/relationships/hdphoto" Target="../media/hdphoto9.wdp"/><Relationship Id="rId184" Type="http://schemas.openxmlformats.org/officeDocument/2006/relationships/image" Target="../media/image172.png"/><Relationship Id="rId219" Type="http://schemas.openxmlformats.org/officeDocument/2006/relationships/image" Target="../media/image199.png"/><Relationship Id="rId230" Type="http://schemas.microsoft.com/office/2007/relationships/hdphoto" Target="../media/hdphoto21.wdp"/><Relationship Id="rId251" Type="http://schemas.openxmlformats.org/officeDocument/2006/relationships/image" Target="../media/image230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51.png"/><Relationship Id="rId88" Type="http://schemas.openxmlformats.org/officeDocument/2006/relationships/image" Target="../media/image88.png"/><Relationship Id="rId111" Type="http://schemas.openxmlformats.org/officeDocument/2006/relationships/image" Target="../media/image110.png"/><Relationship Id="rId132" Type="http://schemas.openxmlformats.org/officeDocument/2006/relationships/image" Target="../media/image127.png"/><Relationship Id="rId153" Type="http://schemas.openxmlformats.org/officeDocument/2006/relationships/image" Target="../media/image148.png"/><Relationship Id="rId174" Type="http://schemas.openxmlformats.org/officeDocument/2006/relationships/image" Target="../media/image164.png"/><Relationship Id="rId195" Type="http://schemas.openxmlformats.org/officeDocument/2006/relationships/image" Target="../media/image180.png"/><Relationship Id="rId209" Type="http://schemas.openxmlformats.org/officeDocument/2006/relationships/image" Target="../media/image189.png"/><Relationship Id="rId220" Type="http://schemas.openxmlformats.org/officeDocument/2006/relationships/image" Target="../media/image200.png"/><Relationship Id="rId241" Type="http://schemas.openxmlformats.org/officeDocument/2006/relationships/image" Target="../media/image220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41.png"/><Relationship Id="rId283" Type="http://schemas.openxmlformats.org/officeDocument/2006/relationships/image" Target="../media/image262.emf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19.png"/><Relationship Id="rId143" Type="http://schemas.openxmlformats.org/officeDocument/2006/relationships/image" Target="../media/image138.png"/><Relationship Id="rId164" Type="http://schemas.openxmlformats.org/officeDocument/2006/relationships/image" Target="../media/image155.png"/><Relationship Id="rId185" Type="http://schemas.openxmlformats.org/officeDocument/2006/relationships/image" Target="../media/image173.png"/><Relationship Id="rId9" Type="http://schemas.openxmlformats.org/officeDocument/2006/relationships/image" Target="../media/image9.jpeg"/><Relationship Id="rId210" Type="http://schemas.openxmlformats.org/officeDocument/2006/relationships/image" Target="../media/image190.png"/><Relationship Id="rId26" Type="http://schemas.openxmlformats.org/officeDocument/2006/relationships/image" Target="../media/image26.png"/><Relationship Id="rId231" Type="http://schemas.openxmlformats.org/officeDocument/2006/relationships/image" Target="../media/image210.png"/><Relationship Id="rId252" Type="http://schemas.openxmlformats.org/officeDocument/2006/relationships/image" Target="../media/image231.png"/><Relationship Id="rId273" Type="http://schemas.openxmlformats.org/officeDocument/2006/relationships/image" Target="../media/image252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1.png"/><Relationship Id="rId133" Type="http://schemas.openxmlformats.org/officeDocument/2006/relationships/image" Target="../media/image128.png"/><Relationship Id="rId154" Type="http://schemas.openxmlformats.org/officeDocument/2006/relationships/image" Target="../media/image149.png"/><Relationship Id="rId175" Type="http://schemas.openxmlformats.org/officeDocument/2006/relationships/image" Target="../media/image165.png"/><Relationship Id="rId196" Type="http://schemas.microsoft.com/office/2007/relationships/hdphoto" Target="../media/hdphoto16.wdp"/><Relationship Id="rId200" Type="http://schemas.openxmlformats.org/officeDocument/2006/relationships/image" Target="../media/image183.png"/><Relationship Id="rId16" Type="http://schemas.openxmlformats.org/officeDocument/2006/relationships/image" Target="../media/image16.png"/><Relationship Id="rId221" Type="http://schemas.openxmlformats.org/officeDocument/2006/relationships/image" Target="../media/image201.png"/><Relationship Id="rId242" Type="http://schemas.openxmlformats.org/officeDocument/2006/relationships/image" Target="../media/image221.png"/><Relationship Id="rId263" Type="http://schemas.openxmlformats.org/officeDocument/2006/relationships/image" Target="../media/image242.png"/><Relationship Id="rId284" Type="http://schemas.openxmlformats.org/officeDocument/2006/relationships/image" Target="../media/image263.emf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0.png"/><Relationship Id="rId144" Type="http://schemas.openxmlformats.org/officeDocument/2006/relationships/image" Target="../media/image139.png"/><Relationship Id="rId90" Type="http://schemas.openxmlformats.org/officeDocument/2006/relationships/image" Target="../media/image90.png"/><Relationship Id="rId165" Type="http://schemas.microsoft.com/office/2007/relationships/hdphoto" Target="../media/hdphoto10.wdp"/><Relationship Id="rId186" Type="http://schemas.openxmlformats.org/officeDocument/2006/relationships/image" Target="../media/image174.png"/><Relationship Id="rId211" Type="http://schemas.openxmlformats.org/officeDocument/2006/relationships/image" Target="../media/image191.png"/><Relationship Id="rId232" Type="http://schemas.openxmlformats.org/officeDocument/2006/relationships/image" Target="../media/image211.png"/><Relationship Id="rId253" Type="http://schemas.openxmlformats.org/officeDocument/2006/relationships/image" Target="../media/image232.png"/><Relationship Id="rId274" Type="http://schemas.openxmlformats.org/officeDocument/2006/relationships/image" Target="../media/image253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microsoft.com/office/2007/relationships/hdphoto" Target="../media/hdphoto2.wdp"/><Relationship Id="rId134" Type="http://schemas.openxmlformats.org/officeDocument/2006/relationships/image" Target="../media/image129.png"/><Relationship Id="rId80" Type="http://schemas.openxmlformats.org/officeDocument/2006/relationships/image" Target="../media/image80.png"/><Relationship Id="rId155" Type="http://schemas.microsoft.com/office/2007/relationships/hdphoto" Target="../media/hdphoto6.wdp"/><Relationship Id="rId176" Type="http://schemas.openxmlformats.org/officeDocument/2006/relationships/image" Target="../media/image166.png"/><Relationship Id="rId197" Type="http://schemas.openxmlformats.org/officeDocument/2006/relationships/image" Target="../media/image181.png"/><Relationship Id="rId201" Type="http://schemas.microsoft.com/office/2007/relationships/hdphoto" Target="../media/hdphoto18.wdp"/><Relationship Id="rId222" Type="http://schemas.openxmlformats.org/officeDocument/2006/relationships/image" Target="../media/image202.png"/><Relationship Id="rId243" Type="http://schemas.openxmlformats.org/officeDocument/2006/relationships/image" Target="../media/image222.png"/><Relationship Id="rId264" Type="http://schemas.openxmlformats.org/officeDocument/2006/relationships/image" Target="../media/image243.png"/><Relationship Id="rId285" Type="http://schemas.openxmlformats.org/officeDocument/2006/relationships/image" Target="../media/image264.emf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1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0.png"/><Relationship Id="rId166" Type="http://schemas.openxmlformats.org/officeDocument/2006/relationships/image" Target="../media/image156.png"/><Relationship Id="rId187" Type="http://schemas.microsoft.com/office/2007/relationships/hdphoto" Target="../media/hdphoto13.wdp"/><Relationship Id="rId1" Type="http://schemas.openxmlformats.org/officeDocument/2006/relationships/image" Target="../media/image1.png"/><Relationship Id="rId212" Type="http://schemas.openxmlformats.org/officeDocument/2006/relationships/image" Target="../media/image192.png"/><Relationship Id="rId233" Type="http://schemas.openxmlformats.org/officeDocument/2006/relationships/image" Target="../media/image212.png"/><Relationship Id="rId254" Type="http://schemas.openxmlformats.org/officeDocument/2006/relationships/image" Target="../media/image23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2.png"/><Relationship Id="rId275" Type="http://schemas.openxmlformats.org/officeDocument/2006/relationships/image" Target="../media/image25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0.png"/><Relationship Id="rId156" Type="http://schemas.openxmlformats.org/officeDocument/2006/relationships/image" Target="../media/image150.png"/><Relationship Id="rId177" Type="http://schemas.microsoft.com/office/2007/relationships/hdphoto" Target="../media/hdphoto11.wdp"/><Relationship Id="rId198" Type="http://schemas.microsoft.com/office/2007/relationships/hdphoto" Target="../media/hdphoto17.wdp"/><Relationship Id="rId202" Type="http://schemas.openxmlformats.org/officeDocument/2006/relationships/image" Target="../media/image184.png"/><Relationship Id="rId223" Type="http://schemas.openxmlformats.org/officeDocument/2006/relationships/image" Target="../media/image203.png"/><Relationship Id="rId244" Type="http://schemas.openxmlformats.org/officeDocument/2006/relationships/image" Target="../media/image22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44.png"/><Relationship Id="rId286" Type="http://schemas.openxmlformats.org/officeDocument/2006/relationships/image" Target="../media/image265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2.png"/><Relationship Id="rId146" Type="http://schemas.openxmlformats.org/officeDocument/2006/relationships/image" Target="../media/image141.png"/><Relationship Id="rId167" Type="http://schemas.openxmlformats.org/officeDocument/2006/relationships/image" Target="../media/image157.png"/><Relationship Id="rId188" Type="http://schemas.openxmlformats.org/officeDocument/2006/relationships/image" Target="../media/image175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193.png"/><Relationship Id="rId234" Type="http://schemas.openxmlformats.org/officeDocument/2006/relationships/image" Target="../media/image213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5" Type="http://schemas.openxmlformats.org/officeDocument/2006/relationships/image" Target="../media/image234.png"/><Relationship Id="rId276" Type="http://schemas.openxmlformats.org/officeDocument/2006/relationships/image" Target="../media/image255.png"/><Relationship Id="rId40" Type="http://schemas.openxmlformats.org/officeDocument/2006/relationships/image" Target="../media/image40.png"/><Relationship Id="rId115" Type="http://schemas.microsoft.com/office/2007/relationships/hdphoto" Target="../media/hdphoto3.wdp"/><Relationship Id="rId136" Type="http://schemas.openxmlformats.org/officeDocument/2006/relationships/image" Target="../media/image131.png"/><Relationship Id="rId157" Type="http://schemas.microsoft.com/office/2007/relationships/hdphoto" Target="../media/hdphoto7.wdp"/><Relationship Id="rId178" Type="http://schemas.openxmlformats.org/officeDocument/2006/relationships/image" Target="../media/image16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82.png"/><Relationship Id="rId203" Type="http://schemas.microsoft.com/office/2007/relationships/hdphoto" Target="../media/hdphoto19.wdp"/><Relationship Id="rId19" Type="http://schemas.openxmlformats.org/officeDocument/2006/relationships/image" Target="../media/image19.png"/><Relationship Id="rId224" Type="http://schemas.openxmlformats.org/officeDocument/2006/relationships/image" Target="../media/image204.png"/><Relationship Id="rId245" Type="http://schemas.openxmlformats.org/officeDocument/2006/relationships/image" Target="../media/image224.png"/><Relationship Id="rId266" Type="http://schemas.openxmlformats.org/officeDocument/2006/relationships/image" Target="../media/image245.png"/><Relationship Id="rId287" Type="http://schemas.openxmlformats.org/officeDocument/2006/relationships/image" Target="../media/image266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3.png"/><Relationship Id="rId147" Type="http://schemas.openxmlformats.org/officeDocument/2006/relationships/image" Target="../media/image142.png"/><Relationship Id="rId168" Type="http://schemas.openxmlformats.org/officeDocument/2006/relationships/image" Target="../media/image15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76.png"/><Relationship Id="rId3" Type="http://schemas.openxmlformats.org/officeDocument/2006/relationships/image" Target="../media/image3.jpeg"/><Relationship Id="rId214" Type="http://schemas.openxmlformats.org/officeDocument/2006/relationships/image" Target="../media/image194.png"/><Relationship Id="rId235" Type="http://schemas.openxmlformats.org/officeDocument/2006/relationships/image" Target="../media/image214.png"/><Relationship Id="rId256" Type="http://schemas.openxmlformats.org/officeDocument/2006/relationships/image" Target="../media/image235.png"/><Relationship Id="rId277" Type="http://schemas.openxmlformats.org/officeDocument/2006/relationships/image" Target="../media/image256.png"/><Relationship Id="rId116" Type="http://schemas.openxmlformats.org/officeDocument/2006/relationships/image" Target="../media/image113.png"/><Relationship Id="rId137" Type="http://schemas.openxmlformats.org/officeDocument/2006/relationships/image" Target="../media/image132.png"/><Relationship Id="rId158" Type="http://schemas.openxmlformats.org/officeDocument/2006/relationships/image" Target="../media/image151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68.png"/><Relationship Id="rId190" Type="http://schemas.openxmlformats.org/officeDocument/2006/relationships/image" Target="../media/image177.png"/><Relationship Id="rId204" Type="http://schemas.openxmlformats.org/officeDocument/2006/relationships/image" Target="../media/image185.png"/><Relationship Id="rId225" Type="http://schemas.openxmlformats.org/officeDocument/2006/relationships/image" Target="../media/image205.png"/><Relationship Id="rId246" Type="http://schemas.openxmlformats.org/officeDocument/2006/relationships/image" Target="../media/image225.png"/><Relationship Id="rId267" Type="http://schemas.openxmlformats.org/officeDocument/2006/relationships/image" Target="../media/image246.png"/><Relationship Id="rId288" Type="http://schemas.openxmlformats.org/officeDocument/2006/relationships/image" Target="../media/image267.jpeg"/><Relationship Id="rId106" Type="http://schemas.openxmlformats.org/officeDocument/2006/relationships/image" Target="../media/image106.png"/><Relationship Id="rId127" Type="http://schemas.openxmlformats.org/officeDocument/2006/relationships/image" Target="../media/image124.png"/><Relationship Id="rId10" Type="http://schemas.openxmlformats.org/officeDocument/2006/relationships/image" Target="../media/image10.jpe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3.png"/><Relationship Id="rId169" Type="http://schemas.openxmlformats.org/officeDocument/2006/relationships/image" Target="../media/image159.png"/><Relationship Id="rId4" Type="http://schemas.openxmlformats.org/officeDocument/2006/relationships/image" Target="../media/image4.jpeg"/><Relationship Id="rId180" Type="http://schemas.openxmlformats.org/officeDocument/2006/relationships/image" Target="../media/image169.png"/><Relationship Id="rId215" Type="http://schemas.openxmlformats.org/officeDocument/2006/relationships/image" Target="../media/image195.png"/><Relationship Id="rId236" Type="http://schemas.openxmlformats.org/officeDocument/2006/relationships/image" Target="../media/image215.png"/><Relationship Id="rId257" Type="http://schemas.openxmlformats.org/officeDocument/2006/relationships/image" Target="../media/image236.png"/><Relationship Id="rId278" Type="http://schemas.openxmlformats.org/officeDocument/2006/relationships/image" Target="../media/image257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3.png"/><Relationship Id="rId191" Type="http://schemas.microsoft.com/office/2007/relationships/hdphoto" Target="../media/hdphoto14.wdp"/><Relationship Id="rId205" Type="http://schemas.microsoft.com/office/2007/relationships/hdphoto" Target="../media/hdphoto20.wdp"/><Relationship Id="rId247" Type="http://schemas.openxmlformats.org/officeDocument/2006/relationships/image" Target="../media/image226.png"/><Relationship Id="rId107" Type="http://schemas.openxmlformats.org/officeDocument/2006/relationships/image" Target="../media/image107.png"/><Relationship Id="rId289" Type="http://schemas.openxmlformats.org/officeDocument/2006/relationships/image" Target="../media/image268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4.png"/><Relationship Id="rId95" Type="http://schemas.openxmlformats.org/officeDocument/2006/relationships/image" Target="../media/image95.png"/><Relationship Id="rId160" Type="http://schemas.openxmlformats.org/officeDocument/2006/relationships/image" Target="../media/image152.png"/><Relationship Id="rId216" Type="http://schemas.openxmlformats.org/officeDocument/2006/relationships/image" Target="../media/image196.png"/><Relationship Id="rId258" Type="http://schemas.openxmlformats.org/officeDocument/2006/relationships/image" Target="../media/image237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5.png"/><Relationship Id="rId171" Type="http://schemas.openxmlformats.org/officeDocument/2006/relationships/image" Target="../media/image161.png"/><Relationship Id="rId227" Type="http://schemas.openxmlformats.org/officeDocument/2006/relationships/image" Target="../media/image20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78</xdr:row>
      <xdr:rowOff>186692</xdr:rowOff>
    </xdr:from>
    <xdr:to>
      <xdr:col>0</xdr:col>
      <xdr:colOff>1374321</xdr:colOff>
      <xdr:row>87</xdr:row>
      <xdr:rowOff>18019</xdr:rowOff>
    </xdr:to>
    <xdr:pic>
      <xdr:nvPicPr>
        <xdr:cNvPr id="54" name="Obraz 53">
          <a:extLst>
            <a:ext uri="{FF2B5EF4-FFF2-40B4-BE49-F238E27FC236}">
              <a16:creationId xmlns:a16="http://schemas.microsoft.com/office/drawing/2014/main" id="{C92E914B-E79B-DDC1-204E-18F3E5BC81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6135513"/>
          <a:ext cx="1374321" cy="1790756"/>
        </a:xfrm>
        <a:prstGeom prst="rect">
          <a:avLst/>
        </a:prstGeom>
      </xdr:spPr>
    </xdr:pic>
    <xdr:clientData/>
  </xdr:twoCellAnchor>
  <xdr:twoCellAnchor>
    <xdr:from>
      <xdr:col>1</xdr:col>
      <xdr:colOff>1155700</xdr:colOff>
      <xdr:row>203</xdr:row>
      <xdr:rowOff>400050</xdr:rowOff>
    </xdr:from>
    <xdr:to>
      <xdr:col>1</xdr:col>
      <xdr:colOff>1371112</xdr:colOff>
      <xdr:row>203</xdr:row>
      <xdr:rowOff>609600</xdr:rowOff>
    </xdr:to>
    <xdr:pic>
      <xdr:nvPicPr>
        <xdr:cNvPr id="37" name="Obraz 135" descr="Znalezione obrazy dla zapytania cnbop">
          <a:extLst>
            <a:ext uri="{FF2B5EF4-FFF2-40B4-BE49-F238E27FC236}">
              <a16:creationId xmlns:a16="http://schemas.microsoft.com/office/drawing/2014/main" id="{CBA914A3-7E1C-4A59-A0A3-F94E601A06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9510" y="51459765"/>
          <a:ext cx="211602" cy="3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1168400</xdr:colOff>
      <xdr:row>204</xdr:row>
      <xdr:rowOff>330200</xdr:rowOff>
    </xdr:from>
    <xdr:to>
      <xdr:col>1</xdr:col>
      <xdr:colOff>1383812</xdr:colOff>
      <xdr:row>204</xdr:row>
      <xdr:rowOff>539750</xdr:rowOff>
    </xdr:to>
    <xdr:pic>
      <xdr:nvPicPr>
        <xdr:cNvPr id="38" name="Obraz 135" descr="Znalezione obrazy dla zapytania cnbop">
          <a:extLst>
            <a:ext uri="{FF2B5EF4-FFF2-40B4-BE49-F238E27FC236}">
              <a16:creationId xmlns:a16="http://schemas.microsoft.com/office/drawing/2014/main" id="{E165488A-F816-49FE-AA27-BB55975483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4590" y="51647090"/>
          <a:ext cx="2230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1181100</xdr:colOff>
      <xdr:row>222</xdr:row>
      <xdr:rowOff>355600</xdr:rowOff>
    </xdr:from>
    <xdr:to>
      <xdr:col>1</xdr:col>
      <xdr:colOff>1396512</xdr:colOff>
      <xdr:row>222</xdr:row>
      <xdr:rowOff>565150</xdr:rowOff>
    </xdr:to>
    <xdr:pic>
      <xdr:nvPicPr>
        <xdr:cNvPr id="39" name="Obraz 135" descr="Znalezione obrazy dla zapytania cnbop">
          <a:extLst>
            <a:ext uri="{FF2B5EF4-FFF2-40B4-BE49-F238E27FC236}">
              <a16:creationId xmlns:a16="http://schemas.microsoft.com/office/drawing/2014/main" id="{FD566355-D900-46AA-9070-17DCF83860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55004335"/>
          <a:ext cx="211602" cy="38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1371600</xdr:colOff>
      <xdr:row>235</xdr:row>
      <xdr:rowOff>209550</xdr:rowOff>
    </xdr:from>
    <xdr:to>
      <xdr:col>1</xdr:col>
      <xdr:colOff>1587012</xdr:colOff>
      <xdr:row>235</xdr:row>
      <xdr:rowOff>368300</xdr:rowOff>
    </xdr:to>
    <xdr:pic>
      <xdr:nvPicPr>
        <xdr:cNvPr id="40" name="Obraz 135" descr="Znalezione obrazy dla zapytania cnbop">
          <a:extLst>
            <a:ext uri="{FF2B5EF4-FFF2-40B4-BE49-F238E27FC236}">
              <a16:creationId xmlns:a16="http://schemas.microsoft.com/office/drawing/2014/main" id="{F6AAFB9F-3C75-42A0-A971-70597D5E4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600" y="58346340"/>
          <a:ext cx="211602" cy="158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1181100</xdr:colOff>
      <xdr:row>63</xdr:row>
      <xdr:rowOff>349250</xdr:rowOff>
    </xdr:from>
    <xdr:to>
      <xdr:col>1</xdr:col>
      <xdr:colOff>1396512</xdr:colOff>
      <xdr:row>64</xdr:row>
      <xdr:rowOff>0</xdr:rowOff>
    </xdr:to>
    <xdr:pic>
      <xdr:nvPicPr>
        <xdr:cNvPr id="41" name="Obraz 135" descr="Znalezione obrazy dla zapytania cnbop">
          <a:extLst>
            <a:ext uri="{FF2B5EF4-FFF2-40B4-BE49-F238E27FC236}">
              <a16:creationId xmlns:a16="http://schemas.microsoft.com/office/drawing/2014/main" id="{C02F23C7-AF26-4C57-9727-8265411D9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16353155"/>
          <a:ext cx="211602" cy="1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1181100</xdr:colOff>
      <xdr:row>32</xdr:row>
      <xdr:rowOff>260350</xdr:rowOff>
    </xdr:from>
    <xdr:to>
      <xdr:col>1</xdr:col>
      <xdr:colOff>1396512</xdr:colOff>
      <xdr:row>32</xdr:row>
      <xdr:rowOff>469900</xdr:rowOff>
    </xdr:to>
    <xdr:pic>
      <xdr:nvPicPr>
        <xdr:cNvPr id="42" name="Obraz 135" descr="Znalezione obrazy dla zapytania cnbop">
          <a:extLst>
            <a:ext uri="{FF2B5EF4-FFF2-40B4-BE49-F238E27FC236}">
              <a16:creationId xmlns:a16="http://schemas.microsoft.com/office/drawing/2014/main" id="{AC01DEEC-7E35-49EE-8E84-7967671FEF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9192895"/>
          <a:ext cx="21160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1187450</xdr:colOff>
      <xdr:row>18</xdr:row>
      <xdr:rowOff>171450</xdr:rowOff>
    </xdr:from>
    <xdr:to>
      <xdr:col>1</xdr:col>
      <xdr:colOff>1402862</xdr:colOff>
      <xdr:row>18</xdr:row>
      <xdr:rowOff>381000</xdr:rowOff>
    </xdr:to>
    <xdr:pic>
      <xdr:nvPicPr>
        <xdr:cNvPr id="45" name="Obraz 135" descr="Znalezione obrazy dla zapytania cnbop">
          <a:extLst>
            <a:ext uri="{FF2B5EF4-FFF2-40B4-BE49-F238E27FC236}">
              <a16:creationId xmlns:a16="http://schemas.microsoft.com/office/drawing/2014/main" id="{09352128-29C1-4FB1-B536-1B469AD19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9355" y="5606415"/>
          <a:ext cx="211602" cy="213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1358900</xdr:colOff>
      <xdr:row>89</xdr:row>
      <xdr:rowOff>349250</xdr:rowOff>
    </xdr:from>
    <xdr:to>
      <xdr:col>1</xdr:col>
      <xdr:colOff>1574312</xdr:colOff>
      <xdr:row>89</xdr:row>
      <xdr:rowOff>514350</xdr:rowOff>
    </xdr:to>
    <xdr:pic>
      <xdr:nvPicPr>
        <xdr:cNvPr id="122" name="Obraz 135" descr="Znalezione obrazy dla zapytania cnbop">
          <a:extLst>
            <a:ext uri="{FF2B5EF4-FFF2-40B4-BE49-F238E27FC236}">
              <a16:creationId xmlns:a16="http://schemas.microsoft.com/office/drawing/2014/main" id="{A879FFDE-6B13-4EA8-8414-E8960D5D06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5090" y="25563830"/>
          <a:ext cx="223032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1602740</xdr:colOff>
      <xdr:row>262</xdr:row>
      <xdr:rowOff>615315</xdr:rowOff>
    </xdr:from>
    <xdr:to>
      <xdr:col>1</xdr:col>
      <xdr:colOff>1847849</xdr:colOff>
      <xdr:row>262</xdr:row>
      <xdr:rowOff>876067</xdr:rowOff>
    </xdr:to>
    <xdr:pic>
      <xdr:nvPicPr>
        <xdr:cNvPr id="158" name="Obraz 135" descr="Znalezione obrazy dla zapytania cnbop">
          <a:extLst>
            <a:ext uri="{FF2B5EF4-FFF2-40B4-BE49-F238E27FC236}">
              <a16:creationId xmlns:a16="http://schemas.microsoft.com/office/drawing/2014/main" id="{32EA682A-20E0-4909-8DA5-C7115C14C2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2740" y="73176765"/>
          <a:ext cx="245109" cy="2607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278181</xdr:colOff>
      <xdr:row>653</xdr:row>
      <xdr:rowOff>40099</xdr:rowOff>
    </xdr:from>
    <xdr:to>
      <xdr:col>1</xdr:col>
      <xdr:colOff>559718</xdr:colOff>
      <xdr:row>654</xdr:row>
      <xdr:rowOff>21643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8EBB5C46-76D9-460A-9C40-394D14771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8574" y="177123456"/>
          <a:ext cx="281537" cy="1992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1086970</xdr:colOff>
      <xdr:row>392</xdr:row>
      <xdr:rowOff>549088</xdr:rowOff>
    </xdr:from>
    <xdr:to>
      <xdr:col>1</xdr:col>
      <xdr:colOff>1306192</xdr:colOff>
      <xdr:row>392</xdr:row>
      <xdr:rowOff>759086</xdr:rowOff>
    </xdr:to>
    <xdr:pic>
      <xdr:nvPicPr>
        <xdr:cNvPr id="301" name="Obraz 135" descr="Znalezione obrazy dla zapytania cnbop">
          <a:extLst>
            <a:ext uri="{FF2B5EF4-FFF2-40B4-BE49-F238E27FC236}">
              <a16:creationId xmlns:a16="http://schemas.microsoft.com/office/drawing/2014/main" id="{5F3D2674-A3E7-4CC5-8CD5-0841DB1A46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160" y="97812673"/>
          <a:ext cx="224937" cy="206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1320389</xdr:colOff>
      <xdr:row>239</xdr:row>
      <xdr:rowOff>356683</xdr:rowOff>
    </xdr:from>
    <xdr:to>
      <xdr:col>1</xdr:col>
      <xdr:colOff>1531991</xdr:colOff>
      <xdr:row>240</xdr:row>
      <xdr:rowOff>5678</xdr:rowOff>
    </xdr:to>
    <xdr:pic>
      <xdr:nvPicPr>
        <xdr:cNvPr id="303" name="Obraz 135" descr="Znalezione obrazy dla zapytania cnbop">
          <a:extLst>
            <a:ext uri="{FF2B5EF4-FFF2-40B4-BE49-F238E27FC236}">
              <a16:creationId xmlns:a16="http://schemas.microsoft.com/office/drawing/2014/main" id="{8A375753-AADA-4A09-AFC3-2C519433CC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579" y="60729943"/>
          <a:ext cx="217317" cy="1614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486</xdr:row>
      <xdr:rowOff>7620</xdr:rowOff>
    </xdr:from>
    <xdr:to>
      <xdr:col>1</xdr:col>
      <xdr:colOff>1630680</xdr:colOff>
      <xdr:row>487</xdr:row>
      <xdr:rowOff>76200</xdr:rowOff>
    </xdr:to>
    <xdr:sp macro="" textlink="">
      <xdr:nvSpPr>
        <xdr:cNvPr id="317" name="Object 4" hidden="1">
          <a:extLst>
            <a:ext uri="{63B3BB69-23CF-44E3-9099-C40C66FF867C}">
              <a14:compatExt xmlns:a14="http://schemas.microsoft.com/office/drawing/2010/main" spid="_x0000_s1028"/>
            </a:ext>
            <a:ext uri="{FF2B5EF4-FFF2-40B4-BE49-F238E27FC236}">
              <a16:creationId xmlns:a16="http://schemas.microsoft.com/office/drawing/2014/main" id="{C525BF03-6551-4B6E-AFC0-2686E3C95667}"/>
            </a:ext>
          </a:extLst>
        </xdr:cNvPr>
        <xdr:cNvSpPr/>
      </xdr:nvSpPr>
      <xdr:spPr bwMode="auto">
        <a:xfrm>
          <a:off x="76200" y="116566950"/>
          <a:ext cx="1552575" cy="2667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944880</xdr:colOff>
      <xdr:row>686</xdr:row>
      <xdr:rowOff>106680</xdr:rowOff>
    </xdr:from>
    <xdr:to>
      <xdr:col>2</xdr:col>
      <xdr:colOff>631829</xdr:colOff>
      <xdr:row>687</xdr:row>
      <xdr:rowOff>209549</xdr:rowOff>
    </xdr:to>
    <xdr:sp macro="" textlink="">
      <xdr:nvSpPr>
        <xdr:cNvPr id="323" name="Object 7" hidden="1">
          <a:extLst>
            <a:ext uri="{63B3BB69-23CF-44E3-9099-C40C66FF867C}">
              <a14:compatExt xmlns:a14="http://schemas.microsoft.com/office/drawing/2010/main" spid="_x0000_s1031"/>
            </a:ext>
            <a:ext uri="{FF2B5EF4-FFF2-40B4-BE49-F238E27FC236}">
              <a16:creationId xmlns:a16="http://schemas.microsoft.com/office/drawing/2014/main" id="{617B599B-1F26-4C32-B0FE-869D986D9237}"/>
            </a:ext>
          </a:extLst>
        </xdr:cNvPr>
        <xdr:cNvSpPr/>
      </xdr:nvSpPr>
      <xdr:spPr bwMode="auto">
        <a:xfrm>
          <a:off x="942975" y="151199850"/>
          <a:ext cx="600075" cy="32385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914400</xdr:colOff>
      <xdr:row>702</xdr:row>
      <xdr:rowOff>152400</xdr:rowOff>
    </xdr:from>
    <xdr:to>
      <xdr:col>2</xdr:col>
      <xdr:colOff>628019</xdr:colOff>
      <xdr:row>704</xdr:row>
      <xdr:rowOff>17144</xdr:rowOff>
    </xdr:to>
    <xdr:sp macro="" textlink="">
      <xdr:nvSpPr>
        <xdr:cNvPr id="324" name="Object 8" hidden="1">
          <a:extLst>
            <a:ext uri="{63B3BB69-23CF-44E3-9099-C40C66FF867C}">
              <a14:compatExt xmlns:a14="http://schemas.microsoft.com/office/drawing/2010/main" spid="_x0000_s1032"/>
            </a:ext>
            <a:ext uri="{FF2B5EF4-FFF2-40B4-BE49-F238E27FC236}">
              <a16:creationId xmlns:a16="http://schemas.microsoft.com/office/drawing/2014/main" id="{958CC60F-ABBA-4F16-A9E3-BEEBD4BE91BC}"/>
            </a:ext>
          </a:extLst>
        </xdr:cNvPr>
        <xdr:cNvSpPr/>
      </xdr:nvSpPr>
      <xdr:spPr bwMode="auto">
        <a:xfrm>
          <a:off x="914400" y="154447875"/>
          <a:ext cx="628650" cy="3429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60960</xdr:colOff>
      <xdr:row>716</xdr:row>
      <xdr:rowOff>160020</xdr:rowOff>
    </xdr:from>
    <xdr:to>
      <xdr:col>3</xdr:col>
      <xdr:colOff>53621</xdr:colOff>
      <xdr:row>718</xdr:row>
      <xdr:rowOff>131446</xdr:rowOff>
    </xdr:to>
    <xdr:sp macro="" textlink="">
      <xdr:nvSpPr>
        <xdr:cNvPr id="325" name="Object 10" hidden="1">
          <a:extLst>
            <a:ext uri="{63B3BB69-23CF-44E3-9099-C40C66FF867C}">
              <a14:compatExt xmlns:a14="http://schemas.microsoft.com/office/drawing/2010/main" spid="_x0000_s1034"/>
            </a:ext>
            <a:ext uri="{FF2B5EF4-FFF2-40B4-BE49-F238E27FC236}">
              <a16:creationId xmlns:a16="http://schemas.microsoft.com/office/drawing/2014/main" id="{D57E4597-1F7A-4173-9C33-2BECB45A4182}"/>
            </a:ext>
          </a:extLst>
        </xdr:cNvPr>
        <xdr:cNvSpPr/>
      </xdr:nvSpPr>
      <xdr:spPr bwMode="auto">
        <a:xfrm>
          <a:off x="57150" y="157524450"/>
          <a:ext cx="1524000" cy="409576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449580</xdr:colOff>
      <xdr:row>371</xdr:row>
      <xdr:rowOff>60960</xdr:rowOff>
    </xdr:from>
    <xdr:to>
      <xdr:col>2</xdr:col>
      <xdr:colOff>283758</xdr:colOff>
      <xdr:row>371</xdr:row>
      <xdr:rowOff>477883</xdr:rowOff>
    </xdr:to>
    <xdr:sp macro="" textlink="">
      <xdr:nvSpPr>
        <xdr:cNvPr id="326" name="Object 11" hidden="1">
          <a:extLst>
            <a:ext uri="{63B3BB69-23CF-44E3-9099-C40C66FF867C}">
              <a14:compatExt xmlns:a14="http://schemas.microsoft.com/office/drawing/2010/main" spid="_x0000_s1035"/>
            </a:ext>
            <a:ext uri="{FF2B5EF4-FFF2-40B4-BE49-F238E27FC236}">
              <a16:creationId xmlns:a16="http://schemas.microsoft.com/office/drawing/2014/main" id="{CCC61C35-3DF2-4DEB-8405-71B1EC3B08C5}"/>
            </a:ext>
          </a:extLst>
        </xdr:cNvPr>
        <xdr:cNvSpPr/>
      </xdr:nvSpPr>
      <xdr:spPr bwMode="auto">
        <a:xfrm>
          <a:off x="447675" y="92716350"/>
          <a:ext cx="676275" cy="419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68580</xdr:colOff>
      <xdr:row>66</xdr:row>
      <xdr:rowOff>243840</xdr:rowOff>
    </xdr:from>
    <xdr:to>
      <xdr:col>2</xdr:col>
      <xdr:colOff>211368</xdr:colOff>
      <xdr:row>66</xdr:row>
      <xdr:rowOff>1487805</xdr:rowOff>
    </xdr:to>
    <xdr:sp macro="" textlink="">
      <xdr:nvSpPr>
        <xdr:cNvPr id="329" name="Object 12" hidden="1">
          <a:extLst>
            <a:ext uri="{63B3BB69-23CF-44E3-9099-C40C66FF867C}">
              <a14:compatExt xmlns:a14="http://schemas.microsoft.com/office/drawing/2010/main" spid="_x0000_s1036"/>
            </a:ext>
            <a:ext uri="{FF2B5EF4-FFF2-40B4-BE49-F238E27FC236}">
              <a16:creationId xmlns:a16="http://schemas.microsoft.com/office/drawing/2014/main" id="{F3AAAE97-688F-48B4-84BC-11B70E184BDA}"/>
            </a:ext>
          </a:extLst>
        </xdr:cNvPr>
        <xdr:cNvSpPr/>
      </xdr:nvSpPr>
      <xdr:spPr bwMode="auto">
        <a:xfrm>
          <a:off x="66675" y="16973550"/>
          <a:ext cx="962025" cy="12287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274320</xdr:colOff>
      <xdr:row>677</xdr:row>
      <xdr:rowOff>91440</xdr:rowOff>
    </xdr:from>
    <xdr:to>
      <xdr:col>2</xdr:col>
      <xdr:colOff>626703</xdr:colOff>
      <xdr:row>679</xdr:row>
      <xdr:rowOff>15240</xdr:rowOff>
    </xdr:to>
    <xdr:sp macro="" textlink="">
      <xdr:nvSpPr>
        <xdr:cNvPr id="331" name="Object 13" hidden="1">
          <a:extLst>
            <a:ext uri="{63B3BB69-23CF-44E3-9099-C40C66FF867C}">
              <a14:compatExt xmlns:a14="http://schemas.microsoft.com/office/drawing/2010/main" spid="_x0000_s1037"/>
            </a:ext>
            <a:ext uri="{FF2B5EF4-FFF2-40B4-BE49-F238E27FC236}">
              <a16:creationId xmlns:a16="http://schemas.microsoft.com/office/drawing/2014/main" id="{3BFFFBA0-B88B-4A34-9669-7A695D464FEE}"/>
            </a:ext>
          </a:extLst>
        </xdr:cNvPr>
        <xdr:cNvSpPr/>
      </xdr:nvSpPr>
      <xdr:spPr bwMode="auto">
        <a:xfrm>
          <a:off x="276225" y="149590125"/>
          <a:ext cx="1171575" cy="381001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381000</xdr:colOff>
      <xdr:row>265</xdr:row>
      <xdr:rowOff>22860</xdr:rowOff>
    </xdr:from>
    <xdr:to>
      <xdr:col>2</xdr:col>
      <xdr:colOff>359958</xdr:colOff>
      <xdr:row>266</xdr:row>
      <xdr:rowOff>438694</xdr:rowOff>
    </xdr:to>
    <xdr:sp macro="" textlink="">
      <xdr:nvSpPr>
        <xdr:cNvPr id="332" name="Object 15" hidden="1">
          <a:extLst>
            <a:ext uri="{63B3BB69-23CF-44E3-9099-C40C66FF867C}">
              <a14:compatExt xmlns:a14="http://schemas.microsoft.com/office/drawing/2010/main" spid="_x0000_s1039"/>
            </a:ext>
            <a:ext uri="{FF2B5EF4-FFF2-40B4-BE49-F238E27FC236}">
              <a16:creationId xmlns:a16="http://schemas.microsoft.com/office/drawing/2014/main" id="{F5411E48-5B3A-4652-B0C8-D556975651E6}"/>
            </a:ext>
          </a:extLst>
        </xdr:cNvPr>
        <xdr:cNvSpPr/>
      </xdr:nvSpPr>
      <xdr:spPr bwMode="auto">
        <a:xfrm>
          <a:off x="381000" y="70646925"/>
          <a:ext cx="838200" cy="9239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FFFFFF" mc:Ignorable="a14" a14:legacySpreadsheetColorIndex="9"/>
          </a:solidFill>
          <a:miter lim="800000"/>
          <a:headEnd/>
          <a:tailEnd/>
        </a:ln>
      </xdr:spPr>
    </xdr:sp>
    <xdr:clientData/>
  </xdr:twoCellAnchor>
  <xdr:twoCellAnchor editAs="oneCell">
    <xdr:from>
      <xdr:col>1</xdr:col>
      <xdr:colOff>289560</xdr:colOff>
      <xdr:row>452</xdr:row>
      <xdr:rowOff>68580</xdr:rowOff>
    </xdr:from>
    <xdr:to>
      <xdr:col>2</xdr:col>
      <xdr:colOff>515174</xdr:colOff>
      <xdr:row>454</xdr:row>
      <xdr:rowOff>207641</xdr:rowOff>
    </xdr:to>
    <xdr:sp macro="" textlink="">
      <xdr:nvSpPr>
        <xdr:cNvPr id="333" name="Object 17" hidden="1">
          <a:extLst>
            <a:ext uri="{63B3BB69-23CF-44E3-9099-C40C66FF867C}">
              <a14:compatExt xmlns:a14="http://schemas.microsoft.com/office/drawing/2010/main" spid="_x0000_s1041"/>
            </a:ext>
            <a:ext uri="{FF2B5EF4-FFF2-40B4-BE49-F238E27FC236}">
              <a16:creationId xmlns:a16="http://schemas.microsoft.com/office/drawing/2014/main" id="{7EE66CEB-5039-431C-8F85-CB90DA8C5992}"/>
            </a:ext>
          </a:extLst>
        </xdr:cNvPr>
        <xdr:cNvSpPr/>
      </xdr:nvSpPr>
      <xdr:spPr bwMode="auto">
        <a:xfrm>
          <a:off x="285750" y="109689900"/>
          <a:ext cx="1114425" cy="58102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0</xdr:colOff>
      <xdr:row>176</xdr:row>
      <xdr:rowOff>0</xdr:rowOff>
    </xdr:from>
    <xdr:to>
      <xdr:col>15</xdr:col>
      <xdr:colOff>304800</xdr:colOff>
      <xdr:row>176</xdr:row>
      <xdr:rowOff>304800</xdr:rowOff>
    </xdr:to>
    <xdr:sp macro="" textlink="">
      <xdr:nvSpPr>
        <xdr:cNvPr id="363" name="AutoShape 3">
          <a:extLst>
            <a:ext uri="{FF2B5EF4-FFF2-40B4-BE49-F238E27FC236}">
              <a16:creationId xmlns:a16="http://schemas.microsoft.com/office/drawing/2014/main" id="{F2449F27-F523-4D01-8230-F97B272778A5}"/>
            </a:ext>
          </a:extLst>
        </xdr:cNvPr>
        <xdr:cNvSpPr>
          <a:spLocks noChangeAspect="1" noChangeArrowheads="1"/>
        </xdr:cNvSpPr>
      </xdr:nvSpPr>
      <xdr:spPr bwMode="auto">
        <a:xfrm>
          <a:off x="19926300" y="451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163286</xdr:colOff>
      <xdr:row>6</xdr:row>
      <xdr:rowOff>204109</xdr:rowOff>
    </xdr:from>
    <xdr:to>
      <xdr:col>0</xdr:col>
      <xdr:colOff>966107</xdr:colOff>
      <xdr:row>11</xdr:row>
      <xdr:rowOff>72347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3999DB4D-AAB2-2D66-CA70-A7869088B5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09109"/>
          <a:ext cx="802821" cy="807131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9</xdr:row>
      <xdr:rowOff>204107</xdr:rowOff>
    </xdr:from>
    <xdr:to>
      <xdr:col>0</xdr:col>
      <xdr:colOff>1115786</xdr:colOff>
      <xdr:row>13</xdr:row>
      <xdr:rowOff>245388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110A4E75-0EF5-51D6-EF70-5D51E5654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2612571"/>
          <a:ext cx="1102179" cy="1106721"/>
        </a:xfrm>
        <a:prstGeom prst="rect">
          <a:avLst/>
        </a:prstGeom>
      </xdr:spPr>
    </xdr:pic>
    <xdr:clientData/>
  </xdr:twoCellAnchor>
  <xdr:twoCellAnchor>
    <xdr:from>
      <xdr:col>0</xdr:col>
      <xdr:colOff>68036</xdr:colOff>
      <xdr:row>12</xdr:row>
      <xdr:rowOff>108858</xdr:rowOff>
    </xdr:from>
    <xdr:to>
      <xdr:col>0</xdr:col>
      <xdr:colOff>1061357</xdr:colOff>
      <xdr:row>15</xdr:row>
      <xdr:rowOff>172811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15CADB46-8A07-8F1B-850F-7BB23449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3374572"/>
          <a:ext cx="993321" cy="995226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14</xdr:row>
      <xdr:rowOff>299357</xdr:rowOff>
    </xdr:from>
    <xdr:to>
      <xdr:col>0</xdr:col>
      <xdr:colOff>1126605</xdr:colOff>
      <xdr:row>18</xdr:row>
      <xdr:rowOff>211727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E638AFC5-4E39-E374-51CD-589383BCEE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082143"/>
          <a:ext cx="1126604" cy="1137013"/>
        </a:xfrm>
        <a:prstGeom prst="rect">
          <a:avLst/>
        </a:prstGeom>
      </xdr:spPr>
    </xdr:pic>
    <xdr:clientData/>
  </xdr:twoCellAnchor>
  <xdr:twoCellAnchor>
    <xdr:from>
      <xdr:col>0</xdr:col>
      <xdr:colOff>81643</xdr:colOff>
      <xdr:row>17</xdr:row>
      <xdr:rowOff>13608</xdr:rowOff>
    </xdr:from>
    <xdr:to>
      <xdr:col>0</xdr:col>
      <xdr:colOff>1074964</xdr:colOff>
      <xdr:row>19</xdr:row>
      <xdr:rowOff>260441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EA935EC7-CA90-C018-04A3-19AA2A6E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4803322"/>
          <a:ext cx="993321" cy="995226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18</xdr:row>
      <xdr:rowOff>476250</xdr:rowOff>
    </xdr:from>
    <xdr:to>
      <xdr:col>0</xdr:col>
      <xdr:colOff>989512</xdr:colOff>
      <xdr:row>20</xdr:row>
      <xdr:rowOff>154058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1546CBD0-279A-79B4-89D1-0E2A621160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5483679"/>
          <a:ext cx="853440" cy="8616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20</xdr:row>
      <xdr:rowOff>588917</xdr:rowOff>
    </xdr:from>
    <xdr:to>
      <xdr:col>0</xdr:col>
      <xdr:colOff>1104084</xdr:colOff>
      <xdr:row>22</xdr:row>
      <xdr:rowOff>232054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id="{346398E2-8AEC-0E97-1641-2837317ED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80167"/>
          <a:ext cx="1104084" cy="1099101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22</xdr:row>
      <xdr:rowOff>21226</xdr:rowOff>
    </xdr:from>
    <xdr:to>
      <xdr:col>0</xdr:col>
      <xdr:colOff>1170215</xdr:colOff>
      <xdr:row>26</xdr:row>
      <xdr:rowOff>99051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335A32E7-FDC3-B491-F43F-1E7EA07AB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668440"/>
          <a:ext cx="1170214" cy="111196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37</xdr:row>
      <xdr:rowOff>0</xdr:rowOff>
    </xdr:from>
    <xdr:to>
      <xdr:col>0</xdr:col>
      <xdr:colOff>1115787</xdr:colOff>
      <xdr:row>41</xdr:row>
      <xdr:rowOff>190773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id="{FE324B4F-9337-F8D7-E454-B1E8266F3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076214"/>
          <a:ext cx="1115786" cy="111605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</xdr:row>
      <xdr:rowOff>1</xdr:rowOff>
    </xdr:from>
    <xdr:to>
      <xdr:col>0</xdr:col>
      <xdr:colOff>1116333</xdr:colOff>
      <xdr:row>46</xdr:row>
      <xdr:rowOff>190501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DD293931-04A6-5EC2-83CC-4FF11AE5A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232822"/>
          <a:ext cx="1116333" cy="1115786"/>
        </a:xfrm>
        <a:prstGeom prst="rect">
          <a:avLst/>
        </a:prstGeom>
      </xdr:spPr>
    </xdr:pic>
    <xdr:clientData/>
  </xdr:twoCellAnchor>
  <xdr:twoCellAnchor>
    <xdr:from>
      <xdr:col>0</xdr:col>
      <xdr:colOff>40823</xdr:colOff>
      <xdr:row>50</xdr:row>
      <xdr:rowOff>204107</xdr:rowOff>
    </xdr:from>
    <xdr:to>
      <xdr:col>0</xdr:col>
      <xdr:colOff>1084763</xdr:colOff>
      <xdr:row>53</xdr:row>
      <xdr:rowOff>71333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6EBC2F74-3440-26ED-1298-8829975C5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3" y="14287500"/>
          <a:ext cx="1043940" cy="1051047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53</xdr:row>
      <xdr:rowOff>81642</xdr:rowOff>
    </xdr:from>
    <xdr:to>
      <xdr:col>0</xdr:col>
      <xdr:colOff>969918</xdr:colOff>
      <xdr:row>56</xdr:row>
      <xdr:rowOff>166636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id="{3D18C652-C69A-AAAC-5259-BCD61D5F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5348856"/>
          <a:ext cx="820239" cy="819780"/>
        </a:xfrm>
        <a:prstGeom prst="rect">
          <a:avLst/>
        </a:prstGeom>
      </xdr:spPr>
    </xdr:pic>
    <xdr:clientData/>
  </xdr:twoCellAnchor>
  <xdr:twoCellAnchor>
    <xdr:from>
      <xdr:col>0</xdr:col>
      <xdr:colOff>149678</xdr:colOff>
      <xdr:row>57</xdr:row>
      <xdr:rowOff>68036</xdr:rowOff>
    </xdr:from>
    <xdr:to>
      <xdr:col>0</xdr:col>
      <xdr:colOff>995226</xdr:colOff>
      <xdr:row>60</xdr:row>
      <xdr:rowOff>176110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id="{CD47C5EF-7D69-AA2E-F046-6D82C1995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" y="16314965"/>
          <a:ext cx="845548" cy="842859"/>
        </a:xfrm>
        <a:prstGeom prst="rect">
          <a:avLst/>
        </a:prstGeom>
      </xdr:spPr>
    </xdr:pic>
    <xdr:clientData/>
  </xdr:twoCellAnchor>
  <xdr:twoCellAnchor>
    <xdr:from>
      <xdr:col>0</xdr:col>
      <xdr:colOff>176893</xdr:colOff>
      <xdr:row>61</xdr:row>
      <xdr:rowOff>68036</xdr:rowOff>
    </xdr:from>
    <xdr:to>
      <xdr:col>0</xdr:col>
      <xdr:colOff>921476</xdr:colOff>
      <xdr:row>65</xdr:row>
      <xdr:rowOff>108858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630E950B-425D-05F9-55BF-AD1E3AFAA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7294679"/>
          <a:ext cx="744583" cy="748393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66</xdr:row>
      <xdr:rowOff>1768930</xdr:rowOff>
    </xdr:from>
    <xdr:to>
      <xdr:col>0</xdr:col>
      <xdr:colOff>1073060</xdr:colOff>
      <xdr:row>68</xdr:row>
      <xdr:rowOff>154168</xdr:rowOff>
    </xdr:to>
    <xdr:pic>
      <xdr:nvPicPr>
        <xdr:cNvPr id="33" name="Obraz 32">
          <a:extLst>
            <a:ext uri="{FF2B5EF4-FFF2-40B4-BE49-F238E27FC236}">
              <a16:creationId xmlns:a16="http://schemas.microsoft.com/office/drawing/2014/main" id="{1F33ACFE-DD86-609B-11E0-936F217A8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9880037"/>
          <a:ext cx="1018631" cy="1025024"/>
        </a:xfrm>
        <a:prstGeom prst="rect">
          <a:avLst/>
        </a:prstGeom>
      </xdr:spPr>
    </xdr:pic>
    <xdr:clientData/>
  </xdr:twoCellAnchor>
  <xdr:twoCellAnchor>
    <xdr:from>
      <xdr:col>0</xdr:col>
      <xdr:colOff>68036</xdr:colOff>
      <xdr:row>67</xdr:row>
      <xdr:rowOff>740773</xdr:rowOff>
    </xdr:from>
    <xdr:to>
      <xdr:col>0</xdr:col>
      <xdr:colOff>1459775</xdr:colOff>
      <xdr:row>69</xdr:row>
      <xdr:rowOff>38916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FEC7D1EA-C381-FADD-9648-50099795A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20716059"/>
          <a:ext cx="1391739" cy="1230357"/>
        </a:xfrm>
        <a:prstGeom prst="rect">
          <a:avLst/>
        </a:prstGeom>
      </xdr:spPr>
    </xdr:pic>
    <xdr:clientData/>
  </xdr:twoCellAnchor>
  <xdr:twoCellAnchor>
    <xdr:from>
      <xdr:col>0</xdr:col>
      <xdr:colOff>126276</xdr:colOff>
      <xdr:row>68</xdr:row>
      <xdr:rowOff>1012915</xdr:rowOff>
    </xdr:from>
    <xdr:to>
      <xdr:col>0</xdr:col>
      <xdr:colOff>1384120</xdr:colOff>
      <xdr:row>70</xdr:row>
      <xdr:rowOff>174612</xdr:rowOff>
    </xdr:to>
    <xdr:pic>
      <xdr:nvPicPr>
        <xdr:cNvPr id="43" name="Obraz 42">
          <a:extLst>
            <a:ext uri="{FF2B5EF4-FFF2-40B4-BE49-F238E27FC236}">
              <a16:creationId xmlns:a16="http://schemas.microsoft.com/office/drawing/2014/main" id="{1FBB988A-8FB3-D35C-2FB7-B2FDF788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276" y="21763808"/>
          <a:ext cx="1257844" cy="1134733"/>
        </a:xfrm>
        <a:prstGeom prst="rect">
          <a:avLst/>
        </a:prstGeom>
      </xdr:spPr>
    </xdr:pic>
    <xdr:clientData/>
  </xdr:twoCellAnchor>
  <xdr:twoCellAnchor>
    <xdr:from>
      <xdr:col>0</xdr:col>
      <xdr:colOff>122464</xdr:colOff>
      <xdr:row>69</xdr:row>
      <xdr:rowOff>713557</xdr:rowOff>
    </xdr:from>
    <xdr:to>
      <xdr:col>0</xdr:col>
      <xdr:colOff>1372416</xdr:colOff>
      <xdr:row>71</xdr:row>
      <xdr:rowOff>134062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AC47CEEA-62EF-4952-AE14-F25CBE6F2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22621057"/>
          <a:ext cx="1249952" cy="1121398"/>
        </a:xfrm>
        <a:prstGeom prst="rect">
          <a:avLst/>
        </a:prstGeom>
      </xdr:spPr>
    </xdr:pic>
    <xdr:clientData/>
  </xdr:twoCellAnchor>
  <xdr:twoCellAnchor editAs="oneCell">
    <xdr:from>
      <xdr:col>0</xdr:col>
      <xdr:colOff>68035</xdr:colOff>
      <xdr:row>70</xdr:row>
      <xdr:rowOff>723359</xdr:rowOff>
    </xdr:from>
    <xdr:to>
      <xdr:col>0</xdr:col>
      <xdr:colOff>1430927</xdr:colOff>
      <xdr:row>74</xdr:row>
      <xdr:rowOff>136614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C515FCED-0E67-6EA1-FC7B-11ED4A841C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23447288"/>
          <a:ext cx="1374322" cy="1368873"/>
        </a:xfrm>
        <a:prstGeom prst="rect">
          <a:avLst/>
        </a:prstGeom>
      </xdr:spPr>
    </xdr:pic>
    <xdr:clientData/>
  </xdr:twoCellAnchor>
  <xdr:twoCellAnchor>
    <xdr:from>
      <xdr:col>0</xdr:col>
      <xdr:colOff>118655</xdr:colOff>
      <xdr:row>73</xdr:row>
      <xdr:rowOff>40821</xdr:rowOff>
    </xdr:from>
    <xdr:to>
      <xdr:col>0</xdr:col>
      <xdr:colOff>1477464</xdr:colOff>
      <xdr:row>77</xdr:row>
      <xdr:rowOff>54880</xdr:rowOff>
    </xdr:to>
    <xdr:pic>
      <xdr:nvPicPr>
        <xdr:cNvPr id="50" name="Obraz 49">
          <a:extLst>
            <a:ext uri="{FF2B5EF4-FFF2-40B4-BE49-F238E27FC236}">
              <a16:creationId xmlns:a16="http://schemas.microsoft.com/office/drawing/2014/main" id="{07FACA5C-C872-9131-9709-AAD7FE0BAB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55" y="24424821"/>
          <a:ext cx="1358809" cy="1361166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75</xdr:row>
      <xdr:rowOff>285751</xdr:rowOff>
    </xdr:from>
    <xdr:to>
      <xdr:col>0</xdr:col>
      <xdr:colOff>1417048</xdr:colOff>
      <xdr:row>81</xdr:row>
      <xdr:rowOff>174519</xdr:rowOff>
    </xdr:to>
    <xdr:pic>
      <xdr:nvPicPr>
        <xdr:cNvPr id="52" name="Obraz 51">
          <a:extLst>
            <a:ext uri="{FF2B5EF4-FFF2-40B4-BE49-F238E27FC236}">
              <a16:creationId xmlns:a16="http://schemas.microsoft.com/office/drawing/2014/main" id="{A01F99A8-E40C-E9A3-024D-BD61262B4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363715"/>
          <a:ext cx="1417048" cy="1412768"/>
        </a:xfrm>
        <a:prstGeom prst="rect">
          <a:avLst/>
        </a:prstGeom>
      </xdr:spPr>
    </xdr:pic>
    <xdr:clientData/>
  </xdr:twoCellAnchor>
  <xdr:twoCellAnchor>
    <xdr:from>
      <xdr:col>0</xdr:col>
      <xdr:colOff>311059</xdr:colOff>
      <xdr:row>88</xdr:row>
      <xdr:rowOff>40823</xdr:rowOff>
    </xdr:from>
    <xdr:to>
      <xdr:col>0</xdr:col>
      <xdr:colOff>1341392</xdr:colOff>
      <xdr:row>93</xdr:row>
      <xdr:rowOff>201859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22378CA3-43FF-A9AC-B7BC-3205FDB7C3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59" y="28166787"/>
          <a:ext cx="1030333" cy="1249608"/>
        </a:xfrm>
        <a:prstGeom prst="rect">
          <a:avLst/>
        </a:prstGeom>
      </xdr:spPr>
    </xdr:pic>
    <xdr:clientData/>
  </xdr:twoCellAnchor>
  <xdr:twoCellAnchor>
    <xdr:from>
      <xdr:col>0</xdr:col>
      <xdr:colOff>303167</xdr:colOff>
      <xdr:row>90</xdr:row>
      <xdr:rowOff>139882</xdr:rowOff>
    </xdr:from>
    <xdr:to>
      <xdr:col>0</xdr:col>
      <xdr:colOff>1331595</xdr:colOff>
      <xdr:row>94</xdr:row>
      <xdr:rowOff>295205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D1771849-B1C6-CC71-FD8D-146B1702E2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167" y="28701275"/>
          <a:ext cx="1028428" cy="1026180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93</xdr:row>
      <xdr:rowOff>13608</xdr:rowOff>
    </xdr:from>
    <xdr:to>
      <xdr:col>0</xdr:col>
      <xdr:colOff>1454059</xdr:colOff>
      <xdr:row>97</xdr:row>
      <xdr:rowOff>71139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244AFF7C-27E0-2222-B126-978EFB2FB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28792715"/>
          <a:ext cx="1440452" cy="1445460"/>
        </a:xfrm>
        <a:prstGeom prst="rect">
          <a:avLst/>
        </a:prstGeom>
      </xdr:spPr>
    </xdr:pic>
    <xdr:clientData/>
  </xdr:twoCellAnchor>
  <xdr:twoCellAnchor>
    <xdr:from>
      <xdr:col>0</xdr:col>
      <xdr:colOff>11702</xdr:colOff>
      <xdr:row>96</xdr:row>
      <xdr:rowOff>165191</xdr:rowOff>
    </xdr:from>
    <xdr:to>
      <xdr:col>0</xdr:col>
      <xdr:colOff>1475558</xdr:colOff>
      <xdr:row>103</xdr:row>
      <xdr:rowOff>111250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D1B23D4D-9164-15A0-A813-BAA3EBEFE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02" y="30114512"/>
          <a:ext cx="1463856" cy="147005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110</xdr:row>
      <xdr:rowOff>0</xdr:rowOff>
    </xdr:from>
    <xdr:to>
      <xdr:col>0</xdr:col>
      <xdr:colOff>1456693</xdr:colOff>
      <xdr:row>116</xdr:row>
      <xdr:rowOff>149679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4020279B-CC9F-7552-204D-1BA4A4908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2997321"/>
          <a:ext cx="1456693" cy="1455965"/>
        </a:xfrm>
        <a:prstGeom prst="rect">
          <a:avLst/>
        </a:prstGeom>
      </xdr:spPr>
    </xdr:pic>
    <xdr:clientData/>
  </xdr:twoCellAnchor>
  <xdr:twoCellAnchor>
    <xdr:from>
      <xdr:col>0</xdr:col>
      <xdr:colOff>40822</xdr:colOff>
      <xdr:row>134</xdr:row>
      <xdr:rowOff>231321</xdr:rowOff>
    </xdr:from>
    <xdr:to>
      <xdr:col>0</xdr:col>
      <xdr:colOff>1457870</xdr:colOff>
      <xdr:row>141</xdr:row>
      <xdr:rowOff>12172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79188336-620B-9F55-30C8-BF14293E5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40494857"/>
          <a:ext cx="1417048" cy="1413708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140</xdr:row>
      <xdr:rowOff>53339</xdr:rowOff>
    </xdr:from>
    <xdr:to>
      <xdr:col>0</xdr:col>
      <xdr:colOff>1472294</xdr:colOff>
      <xdr:row>146</xdr:row>
      <xdr:rowOff>168382</xdr:rowOff>
    </xdr:to>
    <xdr:pic>
      <xdr:nvPicPr>
        <xdr:cNvPr id="71" name="Obraz 70">
          <a:extLst>
            <a:ext uri="{FF2B5EF4-FFF2-40B4-BE49-F238E27FC236}">
              <a16:creationId xmlns:a16="http://schemas.microsoft.com/office/drawing/2014/main" id="{0EF277A3-743F-4715-A710-7E09F2A62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1732018"/>
          <a:ext cx="1415143" cy="1421328"/>
        </a:xfrm>
        <a:prstGeom prst="rect">
          <a:avLst/>
        </a:prstGeom>
      </xdr:spPr>
    </xdr:pic>
    <xdr:clientData/>
  </xdr:twoCellAnchor>
  <xdr:twoCellAnchor>
    <xdr:from>
      <xdr:col>0</xdr:col>
      <xdr:colOff>53341</xdr:colOff>
      <xdr:row>156</xdr:row>
      <xdr:rowOff>29935</xdr:rowOff>
    </xdr:from>
    <xdr:to>
      <xdr:col>0</xdr:col>
      <xdr:colOff>1464674</xdr:colOff>
      <xdr:row>162</xdr:row>
      <xdr:rowOff>141167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4BD9FB08-C0EF-44C2-971E-BC0CC80E4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1" y="45192042"/>
          <a:ext cx="1411333" cy="1417518"/>
        </a:xfrm>
        <a:prstGeom prst="rect">
          <a:avLst/>
        </a:prstGeom>
      </xdr:spPr>
    </xdr:pic>
    <xdr:clientData/>
  </xdr:twoCellAnchor>
  <xdr:twoCellAnchor>
    <xdr:from>
      <xdr:col>0</xdr:col>
      <xdr:colOff>57151</xdr:colOff>
      <xdr:row>162</xdr:row>
      <xdr:rowOff>109673</xdr:rowOff>
    </xdr:from>
    <xdr:to>
      <xdr:col>0</xdr:col>
      <xdr:colOff>1464674</xdr:colOff>
      <xdr:row>168</xdr:row>
      <xdr:rowOff>217095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742CDD69-93D0-436C-A8BD-827EF5C2C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46578066"/>
          <a:ext cx="1407523" cy="141370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146</xdr:row>
      <xdr:rowOff>17418</xdr:rowOff>
    </xdr:from>
    <xdr:to>
      <xdr:col>0</xdr:col>
      <xdr:colOff>1489306</xdr:colOff>
      <xdr:row>152</xdr:row>
      <xdr:rowOff>186690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F3F19172-7995-D4CF-7500-13F1DB6E4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3002382"/>
          <a:ext cx="1489305" cy="147555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150</xdr:row>
      <xdr:rowOff>211728</xdr:rowOff>
    </xdr:from>
    <xdr:to>
      <xdr:col>0</xdr:col>
      <xdr:colOff>1489306</xdr:colOff>
      <xdr:row>157</xdr:row>
      <xdr:rowOff>159476</xdr:rowOff>
    </xdr:to>
    <xdr:pic>
      <xdr:nvPicPr>
        <xdr:cNvPr id="76" name="Obraz 75">
          <a:extLst>
            <a:ext uri="{FF2B5EF4-FFF2-40B4-BE49-F238E27FC236}">
              <a16:creationId xmlns:a16="http://schemas.microsoft.com/office/drawing/2014/main" id="{1C6DAB8F-4987-4777-AF21-DFE9AAD0ED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4067549"/>
          <a:ext cx="1489305" cy="147174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168</xdr:row>
      <xdr:rowOff>112668</xdr:rowOff>
    </xdr:from>
    <xdr:to>
      <xdr:col>0</xdr:col>
      <xdr:colOff>1489306</xdr:colOff>
      <xdr:row>171</xdr:row>
      <xdr:rowOff>122465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8349534F-7F2C-459D-8C89-FE0081E29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47887347"/>
          <a:ext cx="1489305" cy="1479368"/>
        </a:xfrm>
        <a:prstGeom prst="rect">
          <a:avLst/>
        </a:prstGeom>
      </xdr:spPr>
    </xdr:pic>
    <xdr:clientData/>
  </xdr:twoCellAnchor>
  <xdr:twoCellAnchor>
    <xdr:from>
      <xdr:col>0</xdr:col>
      <xdr:colOff>119744</xdr:colOff>
      <xdr:row>170</xdr:row>
      <xdr:rowOff>302352</xdr:rowOff>
    </xdr:from>
    <xdr:to>
      <xdr:col>0</xdr:col>
      <xdr:colOff>1426030</xdr:colOff>
      <xdr:row>173</xdr:row>
      <xdr:rowOff>268715</xdr:rowOff>
    </xdr:to>
    <xdr:pic>
      <xdr:nvPicPr>
        <xdr:cNvPr id="78" name="Obraz 77">
          <a:extLst>
            <a:ext uri="{FF2B5EF4-FFF2-40B4-BE49-F238E27FC236}">
              <a16:creationId xmlns:a16="http://schemas.microsoft.com/office/drawing/2014/main" id="{CEB65ED2-F39F-48F8-9FA7-589D33BA1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744" y="48907066"/>
          <a:ext cx="1306286" cy="1827820"/>
        </a:xfrm>
        <a:prstGeom prst="rect">
          <a:avLst/>
        </a:prstGeom>
      </xdr:spPr>
    </xdr:pic>
    <xdr:clientData/>
  </xdr:twoCellAnchor>
  <xdr:twoCellAnchor>
    <xdr:from>
      <xdr:col>0</xdr:col>
      <xdr:colOff>176893</xdr:colOff>
      <xdr:row>174</xdr:row>
      <xdr:rowOff>217715</xdr:rowOff>
    </xdr:from>
    <xdr:to>
      <xdr:col>0</xdr:col>
      <xdr:colOff>1378132</xdr:colOff>
      <xdr:row>176</xdr:row>
      <xdr:rowOff>56733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82CB73C7-1998-3A80-41D6-3A9B52049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50683886"/>
          <a:ext cx="1201239" cy="11997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178</xdr:row>
      <xdr:rowOff>176893</xdr:rowOff>
    </xdr:from>
    <xdr:to>
      <xdr:col>0</xdr:col>
      <xdr:colOff>1457869</xdr:colOff>
      <xdr:row>185</xdr:row>
      <xdr:rowOff>114760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139CD1C1-A980-4871-9C13-46D4ED0CE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3176714"/>
          <a:ext cx="1457869" cy="146186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193</xdr:row>
      <xdr:rowOff>1</xdr:rowOff>
    </xdr:from>
    <xdr:to>
      <xdr:col>0</xdr:col>
      <xdr:colOff>1432705</xdr:colOff>
      <xdr:row>199</xdr:row>
      <xdr:rowOff>122466</xdr:rowOff>
    </xdr:to>
    <xdr:pic>
      <xdr:nvPicPr>
        <xdr:cNvPr id="84" name="Obraz 83">
          <a:extLst>
            <a:ext uri="{FF2B5EF4-FFF2-40B4-BE49-F238E27FC236}">
              <a16:creationId xmlns:a16="http://schemas.microsoft.com/office/drawing/2014/main" id="{B349B1C4-4771-FB9C-568C-162CDA10D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6265537"/>
          <a:ext cx="1432705" cy="1428750"/>
        </a:xfrm>
        <a:prstGeom prst="rect">
          <a:avLst/>
        </a:prstGeom>
      </xdr:spPr>
    </xdr:pic>
    <xdr:clientData/>
  </xdr:twoCellAnchor>
  <xdr:twoCellAnchor>
    <xdr:from>
      <xdr:col>0</xdr:col>
      <xdr:colOff>56333</xdr:colOff>
      <xdr:row>201</xdr:row>
      <xdr:rowOff>81644</xdr:rowOff>
    </xdr:from>
    <xdr:to>
      <xdr:col>0</xdr:col>
      <xdr:colOff>1451223</xdr:colOff>
      <xdr:row>208</xdr:row>
      <xdr:rowOff>165191</xdr:rowOff>
    </xdr:to>
    <xdr:pic>
      <xdr:nvPicPr>
        <xdr:cNvPr id="86" name="Obraz 85">
          <a:extLst>
            <a:ext uri="{FF2B5EF4-FFF2-40B4-BE49-F238E27FC236}">
              <a16:creationId xmlns:a16="http://schemas.microsoft.com/office/drawing/2014/main" id="{CDD86BFE-2D87-29BF-7B9E-EAA03526F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33" y="58088894"/>
          <a:ext cx="1394890" cy="140344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213</xdr:row>
      <xdr:rowOff>0</xdr:rowOff>
    </xdr:from>
    <xdr:to>
      <xdr:col>0</xdr:col>
      <xdr:colOff>1442357</xdr:colOff>
      <xdr:row>216</xdr:row>
      <xdr:rowOff>341456</xdr:rowOff>
    </xdr:to>
    <xdr:pic>
      <xdr:nvPicPr>
        <xdr:cNvPr id="88" name="Obraz 87">
          <a:extLst>
            <a:ext uri="{FF2B5EF4-FFF2-40B4-BE49-F238E27FC236}">
              <a16:creationId xmlns:a16="http://schemas.microsoft.com/office/drawing/2014/main" id="{5DE68EB3-F7E5-B837-9A98-3B4454FAF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0211607"/>
          <a:ext cx="1442357" cy="1443635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217</xdr:row>
      <xdr:rowOff>54429</xdr:rowOff>
    </xdr:from>
    <xdr:to>
      <xdr:col>0</xdr:col>
      <xdr:colOff>1459774</xdr:colOff>
      <xdr:row>220</xdr:row>
      <xdr:rowOff>303168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1366D710-33A6-F7CC-3CC7-3DB7FD8E7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1735608"/>
          <a:ext cx="1350917" cy="1350917"/>
        </a:xfrm>
        <a:prstGeom prst="rect">
          <a:avLst/>
        </a:prstGeom>
      </xdr:spPr>
    </xdr:pic>
    <xdr:clientData/>
  </xdr:twoCellAnchor>
  <xdr:twoCellAnchor>
    <xdr:from>
      <xdr:col>0</xdr:col>
      <xdr:colOff>68036</xdr:colOff>
      <xdr:row>221</xdr:row>
      <xdr:rowOff>68036</xdr:rowOff>
    </xdr:from>
    <xdr:to>
      <xdr:col>0</xdr:col>
      <xdr:colOff>1459775</xdr:colOff>
      <xdr:row>224</xdr:row>
      <xdr:rowOff>349976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BC584D5D-E71F-A37A-FCAF-84BD6567F3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63218786"/>
          <a:ext cx="1391739" cy="1384119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224</xdr:row>
      <xdr:rowOff>299356</xdr:rowOff>
    </xdr:from>
    <xdr:to>
      <xdr:col>0</xdr:col>
      <xdr:colOff>1409980</xdr:colOff>
      <xdr:row>230</xdr:row>
      <xdr:rowOff>139881</xdr:rowOff>
    </xdr:to>
    <xdr:pic>
      <xdr:nvPicPr>
        <xdr:cNvPr id="94" name="Obraz 93">
          <a:extLst>
            <a:ext uri="{FF2B5EF4-FFF2-40B4-BE49-F238E27FC236}">
              <a16:creationId xmlns:a16="http://schemas.microsoft.com/office/drawing/2014/main" id="{997ECC3E-856D-20E0-588C-522CE3300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64552285"/>
          <a:ext cx="1355551" cy="1364525"/>
        </a:xfrm>
        <a:prstGeom prst="rect">
          <a:avLst/>
        </a:prstGeom>
      </xdr:spPr>
    </xdr:pic>
    <xdr:clientData/>
  </xdr:twoCellAnchor>
  <xdr:twoCellAnchor>
    <xdr:from>
      <xdr:col>0</xdr:col>
      <xdr:colOff>221524</xdr:colOff>
      <xdr:row>229</xdr:row>
      <xdr:rowOff>124371</xdr:rowOff>
    </xdr:from>
    <xdr:to>
      <xdr:col>0</xdr:col>
      <xdr:colOff>1362619</xdr:colOff>
      <xdr:row>232</xdr:row>
      <xdr:rowOff>129040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423A15DC-F0C7-35D6-F467-15D0696F08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524" y="65669978"/>
          <a:ext cx="1141095" cy="1147669"/>
        </a:xfrm>
        <a:prstGeom prst="rect">
          <a:avLst/>
        </a:prstGeom>
      </xdr:spPr>
    </xdr:pic>
    <xdr:clientData/>
  </xdr:twoCellAnchor>
  <xdr:twoCellAnchor>
    <xdr:from>
      <xdr:col>0</xdr:col>
      <xdr:colOff>258536</xdr:colOff>
      <xdr:row>231</xdr:row>
      <xdr:rowOff>204107</xdr:rowOff>
    </xdr:from>
    <xdr:to>
      <xdr:col>0</xdr:col>
      <xdr:colOff>1302476</xdr:colOff>
      <xdr:row>233</xdr:row>
      <xdr:rowOff>215461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605DE2DB-55C1-0176-4146-E7C4161DB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6" y="66416464"/>
          <a:ext cx="1043940" cy="1045497"/>
        </a:xfrm>
        <a:prstGeom prst="rect">
          <a:avLst/>
        </a:prstGeom>
      </xdr:spPr>
    </xdr:pic>
    <xdr:clientData/>
  </xdr:twoCellAnchor>
  <xdr:twoCellAnchor>
    <xdr:from>
      <xdr:col>0</xdr:col>
      <xdr:colOff>212000</xdr:colOff>
      <xdr:row>233</xdr:row>
      <xdr:rowOff>215811</xdr:rowOff>
    </xdr:from>
    <xdr:to>
      <xdr:col>0</xdr:col>
      <xdr:colOff>1277167</xdr:colOff>
      <xdr:row>235</xdr:row>
      <xdr:rowOff>428515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3F110ED8-AD4E-F86B-08AE-F03345E53F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000" y="67462311"/>
          <a:ext cx="1065167" cy="1056347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235</xdr:row>
      <xdr:rowOff>340179</xdr:rowOff>
    </xdr:from>
    <xdr:to>
      <xdr:col>0</xdr:col>
      <xdr:colOff>1494882</xdr:colOff>
      <xdr:row>237</xdr:row>
      <xdr:rowOff>281941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A18C6998-1238-34CD-EFC0-66A7021F0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68430322"/>
          <a:ext cx="1399631" cy="1397726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236</xdr:row>
      <xdr:rowOff>585109</xdr:rowOff>
    </xdr:from>
    <xdr:to>
      <xdr:col>0</xdr:col>
      <xdr:colOff>1479368</xdr:colOff>
      <xdr:row>238</xdr:row>
      <xdr:rowOff>293840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EEF39726-FBB1-B1FF-51F2-5C5089A5E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69287573"/>
          <a:ext cx="1424939" cy="1423231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237</xdr:row>
      <xdr:rowOff>680357</xdr:rowOff>
    </xdr:from>
    <xdr:to>
      <xdr:col>0</xdr:col>
      <xdr:colOff>1442358</xdr:colOff>
      <xdr:row>239</xdr:row>
      <xdr:rowOff>425054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16D62FB6-27D5-CF30-1D3F-4F9FBDB4C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70226464"/>
          <a:ext cx="1333500" cy="1336733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238</xdr:row>
      <xdr:rowOff>653145</xdr:rowOff>
    </xdr:from>
    <xdr:to>
      <xdr:col>0</xdr:col>
      <xdr:colOff>1494926</xdr:colOff>
      <xdr:row>241</xdr:row>
      <xdr:rowOff>312966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96CE2EB0-4A58-DF86-74BF-E409F9D8D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71070109"/>
          <a:ext cx="1494925" cy="1496786"/>
        </a:xfrm>
        <a:prstGeom prst="rect">
          <a:avLst/>
        </a:prstGeom>
      </xdr:spPr>
    </xdr:pic>
    <xdr:clientData/>
  </xdr:twoCellAnchor>
  <xdr:twoCellAnchor>
    <xdr:from>
      <xdr:col>0</xdr:col>
      <xdr:colOff>163286</xdr:colOff>
      <xdr:row>240</xdr:row>
      <xdr:rowOff>312966</xdr:rowOff>
    </xdr:from>
    <xdr:to>
      <xdr:col>0</xdr:col>
      <xdr:colOff>1397726</xdr:colOff>
      <xdr:row>242</xdr:row>
      <xdr:rowOff>121383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2058BD75-F019-B8C4-F012-19BA9B01E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72077037"/>
          <a:ext cx="1234440" cy="1237167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241</xdr:row>
      <xdr:rowOff>653142</xdr:rowOff>
    </xdr:from>
    <xdr:to>
      <xdr:col>0</xdr:col>
      <xdr:colOff>1486989</xdr:colOff>
      <xdr:row>243</xdr:row>
      <xdr:rowOff>160920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E8869110-5436-BE23-A4A3-39ACC30A6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2907071"/>
          <a:ext cx="1391739" cy="138556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242</xdr:row>
      <xdr:rowOff>554083</xdr:rowOff>
    </xdr:from>
    <xdr:to>
      <xdr:col>0</xdr:col>
      <xdr:colOff>1483179</xdr:colOff>
      <xdr:row>244</xdr:row>
      <xdr:rowOff>395485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2FDBC578-E4C6-B689-E2A9-40502F25E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46904"/>
          <a:ext cx="1483179" cy="1487867"/>
        </a:xfrm>
        <a:prstGeom prst="rect">
          <a:avLst/>
        </a:prstGeom>
      </xdr:spPr>
    </xdr:pic>
    <xdr:clientData/>
  </xdr:twoCellAnchor>
  <xdr:twoCellAnchor>
    <xdr:from>
      <xdr:col>0</xdr:col>
      <xdr:colOff>54430</xdr:colOff>
      <xdr:row>243</xdr:row>
      <xdr:rowOff>353786</xdr:rowOff>
    </xdr:from>
    <xdr:to>
      <xdr:col>0</xdr:col>
      <xdr:colOff>1479370</xdr:colOff>
      <xdr:row>245</xdr:row>
      <xdr:rowOff>419442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9CB2A395-EE9F-546C-A32F-04E4A4542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74485500"/>
          <a:ext cx="1424940" cy="1426371"/>
        </a:xfrm>
        <a:prstGeom prst="rect">
          <a:avLst/>
        </a:prstGeom>
      </xdr:spPr>
    </xdr:pic>
    <xdr:clientData/>
  </xdr:twoCellAnchor>
  <xdr:twoCellAnchor>
    <xdr:from>
      <xdr:col>0</xdr:col>
      <xdr:colOff>359501</xdr:colOff>
      <xdr:row>244</xdr:row>
      <xdr:rowOff>608513</xdr:rowOff>
    </xdr:from>
    <xdr:to>
      <xdr:col>0</xdr:col>
      <xdr:colOff>1143000</xdr:colOff>
      <xdr:row>246</xdr:row>
      <xdr:rowOff>36649</xdr:rowOff>
    </xdr:to>
    <xdr:pic>
      <xdr:nvPicPr>
        <xdr:cNvPr id="119" name="Obraz 118">
          <a:extLst>
            <a:ext uri="{FF2B5EF4-FFF2-40B4-BE49-F238E27FC236}">
              <a16:creationId xmlns:a16="http://schemas.microsoft.com/office/drawing/2014/main" id="{4CC5355F-FAB8-7592-5F21-7E2597811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501" y="75447799"/>
          <a:ext cx="783499" cy="788850"/>
        </a:xfrm>
        <a:prstGeom prst="rect">
          <a:avLst/>
        </a:prstGeom>
      </xdr:spPr>
    </xdr:pic>
    <xdr:clientData/>
  </xdr:twoCellAnchor>
  <xdr:twoCellAnchor>
    <xdr:from>
      <xdr:col>0</xdr:col>
      <xdr:colOff>353786</xdr:colOff>
      <xdr:row>246</xdr:row>
      <xdr:rowOff>1</xdr:rowOff>
    </xdr:from>
    <xdr:to>
      <xdr:col>0</xdr:col>
      <xdr:colOff>1156607</xdr:colOff>
      <xdr:row>247</xdr:row>
      <xdr:rowOff>66664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751F4684-39C4-9EDE-4BAE-80DC683951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76200001"/>
          <a:ext cx="802821" cy="801449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246</xdr:row>
      <xdr:rowOff>571500</xdr:rowOff>
    </xdr:from>
    <xdr:to>
      <xdr:col>0</xdr:col>
      <xdr:colOff>1417049</xdr:colOff>
      <xdr:row>252</xdr:row>
      <xdr:rowOff>199863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C0AD92DD-F19D-233D-E411-7C021178B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76771500"/>
          <a:ext cx="1308191" cy="13020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251</xdr:row>
      <xdr:rowOff>165190</xdr:rowOff>
    </xdr:from>
    <xdr:to>
      <xdr:col>0</xdr:col>
      <xdr:colOff>1469571</xdr:colOff>
      <xdr:row>258</xdr:row>
      <xdr:rowOff>27963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503628D3-AB06-C8D4-D8D6-BEFFE31CE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7807547"/>
          <a:ext cx="1469571" cy="1482023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257</xdr:row>
      <xdr:rowOff>68035</xdr:rowOff>
    </xdr:from>
    <xdr:to>
      <xdr:col>0</xdr:col>
      <xdr:colOff>1362620</xdr:colOff>
      <xdr:row>260</xdr:row>
      <xdr:rowOff>151583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BEEBF8C8-6360-2762-908B-10AC965F49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9098321"/>
          <a:ext cx="1226548" cy="1226548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260</xdr:row>
      <xdr:rowOff>95250</xdr:rowOff>
    </xdr:from>
    <xdr:to>
      <xdr:col>0</xdr:col>
      <xdr:colOff>1479369</xdr:colOff>
      <xdr:row>261</xdr:row>
      <xdr:rowOff>883983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4F24BED2-6BDC-FBE2-8BC9-9074E70B3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80268536"/>
          <a:ext cx="1424940" cy="142826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261</xdr:row>
      <xdr:rowOff>802821</xdr:rowOff>
    </xdr:from>
    <xdr:to>
      <xdr:col>0</xdr:col>
      <xdr:colOff>1457870</xdr:colOff>
      <xdr:row>263</xdr:row>
      <xdr:rowOff>199813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3AFDCF86-71C0-E507-3574-8BBA3863A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81615642"/>
          <a:ext cx="1457869" cy="1451671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263</xdr:row>
      <xdr:rowOff>27214</xdr:rowOff>
    </xdr:from>
    <xdr:to>
      <xdr:col>0</xdr:col>
      <xdr:colOff>1255668</xdr:colOff>
      <xdr:row>263</xdr:row>
      <xdr:rowOff>1037953</xdr:rowOff>
    </xdr:to>
    <xdr:pic>
      <xdr:nvPicPr>
        <xdr:cNvPr id="134" name="Obraz 133">
          <a:extLst>
            <a:ext uri="{FF2B5EF4-FFF2-40B4-BE49-F238E27FC236}">
              <a16:creationId xmlns:a16="http://schemas.microsoft.com/office/drawing/2014/main" id="{7269277C-A9A6-B45D-58CC-32ADF25CC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82894714"/>
          <a:ext cx="1010739" cy="1010739"/>
        </a:xfrm>
        <a:prstGeom prst="rect">
          <a:avLst/>
        </a:prstGeom>
      </xdr:spPr>
    </xdr:pic>
    <xdr:clientData/>
  </xdr:twoCellAnchor>
  <xdr:twoCellAnchor>
    <xdr:from>
      <xdr:col>0</xdr:col>
      <xdr:colOff>272144</xdr:colOff>
      <xdr:row>263</xdr:row>
      <xdr:rowOff>938893</xdr:rowOff>
    </xdr:from>
    <xdr:to>
      <xdr:col>0</xdr:col>
      <xdr:colOff>1249953</xdr:colOff>
      <xdr:row>265</xdr:row>
      <xdr:rowOff>82619</xdr:rowOff>
    </xdr:to>
    <xdr:pic>
      <xdr:nvPicPr>
        <xdr:cNvPr id="136" name="Obraz 135">
          <a:extLst>
            <a:ext uri="{FF2B5EF4-FFF2-40B4-BE49-F238E27FC236}">
              <a16:creationId xmlns:a16="http://schemas.microsoft.com/office/drawing/2014/main" id="{1D00A131-CC61-9C43-7C8E-74DD55DA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83806393"/>
          <a:ext cx="977809" cy="980690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264</xdr:row>
      <xdr:rowOff>666749</xdr:rowOff>
    </xdr:from>
    <xdr:to>
      <xdr:col>0</xdr:col>
      <xdr:colOff>1442358</xdr:colOff>
      <xdr:row>269</xdr:row>
      <xdr:rowOff>55313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8B7D2F2B-F455-88F7-C359-EDA203ECB4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84581999"/>
          <a:ext cx="1333500" cy="1334385"/>
        </a:xfrm>
        <a:prstGeom prst="rect">
          <a:avLst/>
        </a:prstGeom>
      </xdr:spPr>
    </xdr:pic>
    <xdr:clientData/>
  </xdr:twoCellAnchor>
  <xdr:twoCellAnchor>
    <xdr:from>
      <xdr:col>0</xdr:col>
      <xdr:colOff>312965</xdr:colOff>
      <xdr:row>266</xdr:row>
      <xdr:rowOff>421823</xdr:rowOff>
    </xdr:from>
    <xdr:to>
      <xdr:col>0</xdr:col>
      <xdr:colOff>1199334</xdr:colOff>
      <xdr:row>272</xdr:row>
      <xdr:rowOff>104754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7704F310-64D8-1547-43B7-0FA94FD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85616144"/>
          <a:ext cx="886369" cy="880360"/>
        </a:xfrm>
        <a:prstGeom prst="rect">
          <a:avLst/>
        </a:prstGeom>
      </xdr:spPr>
    </xdr:pic>
    <xdr:clientData/>
  </xdr:twoCellAnchor>
  <xdr:twoCellAnchor>
    <xdr:from>
      <xdr:col>0</xdr:col>
      <xdr:colOff>176894</xdr:colOff>
      <xdr:row>272</xdr:row>
      <xdr:rowOff>27214</xdr:rowOff>
    </xdr:from>
    <xdr:to>
      <xdr:col>0</xdr:col>
      <xdr:colOff>1319894</xdr:colOff>
      <xdr:row>272</xdr:row>
      <xdr:rowOff>1171352</xdr:rowOff>
    </xdr:to>
    <xdr:pic>
      <xdr:nvPicPr>
        <xdr:cNvPr id="144" name="Obraz 143">
          <a:extLst>
            <a:ext uri="{FF2B5EF4-FFF2-40B4-BE49-F238E27FC236}">
              <a16:creationId xmlns:a16="http://schemas.microsoft.com/office/drawing/2014/main" id="{6C284DAF-DF51-720D-A01B-4A861E071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86418964"/>
          <a:ext cx="1143000" cy="1144138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273</xdr:row>
      <xdr:rowOff>0</xdr:rowOff>
    </xdr:from>
    <xdr:to>
      <xdr:col>0</xdr:col>
      <xdr:colOff>1276894</xdr:colOff>
      <xdr:row>274</xdr:row>
      <xdr:rowOff>355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AC1B129D-9DF7-D1EA-E9C9-D264AB646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87616393"/>
          <a:ext cx="1059452" cy="1061709"/>
        </a:xfrm>
        <a:prstGeom prst="rect">
          <a:avLst/>
        </a:prstGeom>
      </xdr:spPr>
    </xdr:pic>
    <xdr:clientData/>
  </xdr:twoCellAnchor>
  <xdr:twoCellAnchor>
    <xdr:from>
      <xdr:col>0</xdr:col>
      <xdr:colOff>312964</xdr:colOff>
      <xdr:row>274</xdr:row>
      <xdr:rowOff>40822</xdr:rowOff>
    </xdr:from>
    <xdr:to>
      <xdr:col>0</xdr:col>
      <xdr:colOff>1157952</xdr:colOff>
      <xdr:row>275</xdr:row>
      <xdr:rowOff>1906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F493F691-6E43-5B6E-3E89-EC57923CC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4" y="88718572"/>
          <a:ext cx="844988" cy="845548"/>
        </a:xfrm>
        <a:prstGeom prst="rect">
          <a:avLst/>
        </a:prstGeom>
      </xdr:spPr>
    </xdr:pic>
    <xdr:clientData/>
  </xdr:twoCellAnchor>
  <xdr:twoCellAnchor>
    <xdr:from>
      <xdr:col>0</xdr:col>
      <xdr:colOff>258537</xdr:colOff>
      <xdr:row>275</xdr:row>
      <xdr:rowOff>0</xdr:rowOff>
    </xdr:from>
    <xdr:to>
      <xdr:col>0</xdr:col>
      <xdr:colOff>1144906</xdr:colOff>
      <xdr:row>276</xdr:row>
      <xdr:rowOff>17123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695027DD-6219-156D-1B33-F6F6FB14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8537" y="89562214"/>
          <a:ext cx="886369" cy="887980"/>
        </a:xfrm>
        <a:prstGeom prst="rect">
          <a:avLst/>
        </a:prstGeom>
      </xdr:spPr>
    </xdr:pic>
    <xdr:clientData/>
  </xdr:twoCellAnchor>
  <xdr:twoCellAnchor>
    <xdr:from>
      <xdr:col>0</xdr:col>
      <xdr:colOff>108857</xdr:colOff>
      <xdr:row>277</xdr:row>
      <xdr:rowOff>136071</xdr:rowOff>
    </xdr:from>
    <xdr:to>
      <xdr:col>0</xdr:col>
      <xdr:colOff>1384118</xdr:colOff>
      <xdr:row>283</xdr:row>
      <xdr:rowOff>424</xdr:rowOff>
    </xdr:to>
    <xdr:pic>
      <xdr:nvPicPr>
        <xdr:cNvPr id="152" name="Obraz 151">
          <a:extLst>
            <a:ext uri="{FF2B5EF4-FFF2-40B4-BE49-F238E27FC236}">
              <a16:creationId xmlns:a16="http://schemas.microsoft.com/office/drawing/2014/main" id="{D3553EDC-3AEE-06E5-C6F9-D5A8E109F3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90800464"/>
          <a:ext cx="1275261" cy="1279496"/>
        </a:xfrm>
        <a:prstGeom prst="rect">
          <a:avLst/>
        </a:prstGeom>
      </xdr:spPr>
    </xdr:pic>
    <xdr:clientData/>
  </xdr:twoCellAnchor>
  <xdr:twoCellAnchor>
    <xdr:from>
      <xdr:col>0</xdr:col>
      <xdr:colOff>13608</xdr:colOff>
      <xdr:row>282</xdr:row>
      <xdr:rowOff>204107</xdr:rowOff>
    </xdr:from>
    <xdr:to>
      <xdr:col>0</xdr:col>
      <xdr:colOff>1474635</xdr:colOff>
      <xdr:row>289</xdr:row>
      <xdr:rowOff>136072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id="{15E6B7C9-B520-14C1-56E1-F9F02F4581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8" y="92065928"/>
          <a:ext cx="1461027" cy="1455965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327</xdr:row>
      <xdr:rowOff>13609</xdr:rowOff>
    </xdr:from>
    <xdr:to>
      <xdr:col>0</xdr:col>
      <xdr:colOff>1457869</xdr:colOff>
      <xdr:row>333</xdr:row>
      <xdr:rowOff>173042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id="{0D149B6F-68F2-D61A-3F02-DC391C474F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01672573"/>
          <a:ext cx="1457868" cy="14657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346</xdr:row>
      <xdr:rowOff>0</xdr:rowOff>
    </xdr:from>
    <xdr:to>
      <xdr:col>0</xdr:col>
      <xdr:colOff>1401536</xdr:colOff>
      <xdr:row>352</xdr:row>
      <xdr:rowOff>97734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C15BCB4A-E8CA-6322-0D56-B16CE985C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795536"/>
          <a:ext cx="1401536" cy="1404019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365</xdr:row>
      <xdr:rowOff>27214</xdr:rowOff>
    </xdr:from>
    <xdr:to>
      <xdr:col>0</xdr:col>
      <xdr:colOff>1471477</xdr:colOff>
      <xdr:row>371</xdr:row>
      <xdr:rowOff>132731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id="{40579E0E-F03D-5AC1-00C9-2900846CF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09959321"/>
          <a:ext cx="1417048" cy="1411803"/>
        </a:xfrm>
        <a:prstGeom prst="rect">
          <a:avLst/>
        </a:prstGeom>
      </xdr:spPr>
    </xdr:pic>
    <xdr:clientData/>
  </xdr:twoCellAnchor>
  <xdr:twoCellAnchor>
    <xdr:from>
      <xdr:col>0</xdr:col>
      <xdr:colOff>40822</xdr:colOff>
      <xdr:row>369</xdr:row>
      <xdr:rowOff>95251</xdr:rowOff>
    </xdr:from>
    <xdr:to>
      <xdr:col>0</xdr:col>
      <xdr:colOff>1498691</xdr:colOff>
      <xdr:row>372</xdr:row>
      <xdr:rowOff>419917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id="{478A01B0-2218-3F27-E47F-EAE81DF93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110898215"/>
          <a:ext cx="1457869" cy="1454059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371</xdr:row>
      <xdr:rowOff>312964</xdr:rowOff>
    </xdr:from>
    <xdr:to>
      <xdr:col>0</xdr:col>
      <xdr:colOff>1465403</xdr:colOff>
      <xdr:row>375</xdr:row>
      <xdr:rowOff>1905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id="{5D19648D-10B2-E44D-5887-F7CAB8767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11551357"/>
          <a:ext cx="1465402" cy="147147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372</xdr:row>
      <xdr:rowOff>449036</xdr:rowOff>
    </xdr:from>
    <xdr:to>
      <xdr:col>0</xdr:col>
      <xdr:colOff>1456420</xdr:colOff>
      <xdr:row>378</xdr:row>
      <xdr:rowOff>163286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id="{9F2A864A-FFD1-E1DF-1A81-7C3A2FC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2381393"/>
          <a:ext cx="1456420" cy="14559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375</xdr:row>
      <xdr:rowOff>163285</xdr:rowOff>
    </xdr:from>
    <xdr:to>
      <xdr:col>0</xdr:col>
      <xdr:colOff>1440452</xdr:colOff>
      <xdr:row>382</xdr:row>
      <xdr:rowOff>79269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id="{3B3BC4A4-17A7-B813-4DB0-5EE3735A6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3184214"/>
          <a:ext cx="1440452" cy="143998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381</xdr:row>
      <xdr:rowOff>40821</xdr:rowOff>
    </xdr:from>
    <xdr:to>
      <xdr:col>0</xdr:col>
      <xdr:colOff>1465761</xdr:colOff>
      <xdr:row>387</xdr:row>
      <xdr:rowOff>209380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E36C6A2F-A9E6-04BC-E25B-37EEF295F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14368035"/>
          <a:ext cx="1465761" cy="1474845"/>
        </a:xfrm>
        <a:prstGeom prst="rect">
          <a:avLst/>
        </a:prstGeom>
      </xdr:spPr>
    </xdr:pic>
    <xdr:clientData/>
  </xdr:twoCellAnchor>
  <xdr:twoCellAnchor>
    <xdr:from>
      <xdr:col>0</xdr:col>
      <xdr:colOff>326573</xdr:colOff>
      <xdr:row>388</xdr:row>
      <xdr:rowOff>136072</xdr:rowOff>
    </xdr:from>
    <xdr:to>
      <xdr:col>0</xdr:col>
      <xdr:colOff>1194658</xdr:colOff>
      <xdr:row>392</xdr:row>
      <xdr:rowOff>134167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id="{D90D704A-9C64-A866-E127-F2F339B95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3" y="115987286"/>
          <a:ext cx="868085" cy="868952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391</xdr:row>
      <xdr:rowOff>176892</xdr:rowOff>
    </xdr:from>
    <xdr:to>
      <xdr:col>0</xdr:col>
      <xdr:colOff>1292679</xdr:colOff>
      <xdr:row>393</xdr:row>
      <xdr:rowOff>67228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E5EA74C1-4E18-33A6-486D-3A73EC74A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16681249"/>
          <a:ext cx="1102179" cy="1101372"/>
        </a:xfrm>
        <a:prstGeom prst="rect">
          <a:avLst/>
        </a:prstGeom>
      </xdr:spPr>
    </xdr:pic>
    <xdr:clientData/>
  </xdr:twoCellAnchor>
  <xdr:twoCellAnchor>
    <xdr:from>
      <xdr:col>0</xdr:col>
      <xdr:colOff>1905</xdr:colOff>
      <xdr:row>393</xdr:row>
      <xdr:rowOff>0</xdr:rowOff>
    </xdr:from>
    <xdr:to>
      <xdr:col>0</xdr:col>
      <xdr:colOff>1444262</xdr:colOff>
      <xdr:row>396</xdr:row>
      <xdr:rowOff>53950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id="{5335B7A6-03C5-A112-2CCD-BBBA9D8FE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" y="117715393"/>
          <a:ext cx="1442357" cy="1441878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</xdr:colOff>
      <xdr:row>396</xdr:row>
      <xdr:rowOff>122464</xdr:rowOff>
    </xdr:from>
    <xdr:to>
      <xdr:col>0</xdr:col>
      <xdr:colOff>1466929</xdr:colOff>
      <xdr:row>403</xdr:row>
      <xdr:rowOff>156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5C569FFB-9890-51B2-73EE-C923D4AF4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" y="119225785"/>
          <a:ext cx="1399166" cy="1397726"/>
        </a:xfrm>
        <a:prstGeom prst="rect">
          <a:avLst/>
        </a:prstGeom>
      </xdr:spPr>
    </xdr:pic>
    <xdr:clientData/>
  </xdr:twoCellAnchor>
  <xdr:twoCellAnchor>
    <xdr:from>
      <xdr:col>0</xdr:col>
      <xdr:colOff>2</xdr:colOff>
      <xdr:row>407</xdr:row>
      <xdr:rowOff>1</xdr:rowOff>
    </xdr:from>
    <xdr:to>
      <xdr:col>0</xdr:col>
      <xdr:colOff>1442358</xdr:colOff>
      <xdr:row>413</xdr:row>
      <xdr:rowOff>134716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B9E8D493-91F1-2694-CEF4-0713BA87A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" y="121498180"/>
          <a:ext cx="1442356" cy="1441000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417</xdr:row>
      <xdr:rowOff>0</xdr:rowOff>
    </xdr:from>
    <xdr:to>
      <xdr:col>0</xdr:col>
      <xdr:colOff>1249952</xdr:colOff>
      <xdr:row>418</xdr:row>
      <xdr:rowOff>597161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9FC4B7FD-4450-7F35-6687-725961A89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23675321"/>
          <a:ext cx="1059452" cy="1059804"/>
        </a:xfrm>
        <a:prstGeom prst="rect">
          <a:avLst/>
        </a:prstGeom>
      </xdr:spPr>
    </xdr:pic>
    <xdr:clientData/>
  </xdr:twoCellAnchor>
  <xdr:twoCellAnchor>
    <xdr:from>
      <xdr:col>0</xdr:col>
      <xdr:colOff>68036</xdr:colOff>
      <xdr:row>418</xdr:row>
      <xdr:rowOff>285750</xdr:rowOff>
    </xdr:from>
    <xdr:to>
      <xdr:col>0</xdr:col>
      <xdr:colOff>1384119</xdr:colOff>
      <xdr:row>423</xdr:row>
      <xdr:rowOff>113105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E37D6E52-F91B-90A0-E372-6742E8ACD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6" y="124423714"/>
          <a:ext cx="1316083" cy="1324141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421</xdr:row>
      <xdr:rowOff>176894</xdr:rowOff>
    </xdr:from>
    <xdr:to>
      <xdr:col>0</xdr:col>
      <xdr:colOff>1343298</xdr:colOff>
      <xdr:row>427</xdr:row>
      <xdr:rowOff>108555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D9B57700-C6E3-9760-32F5-0A66D3A0CB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125376215"/>
          <a:ext cx="1234440" cy="123794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426</xdr:row>
      <xdr:rowOff>54428</xdr:rowOff>
    </xdr:from>
    <xdr:to>
      <xdr:col>0</xdr:col>
      <xdr:colOff>1465761</xdr:colOff>
      <xdr:row>433</xdr:row>
      <xdr:rowOff>2392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8413316C-C88D-7723-BFEB-412115091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6342321"/>
          <a:ext cx="1465761" cy="147196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432</xdr:row>
      <xdr:rowOff>0</xdr:rowOff>
    </xdr:from>
    <xdr:to>
      <xdr:col>0</xdr:col>
      <xdr:colOff>1415143</xdr:colOff>
      <xdr:row>438</xdr:row>
      <xdr:rowOff>109328</xdr:rowOff>
    </xdr:to>
    <xdr:pic>
      <xdr:nvPicPr>
        <xdr:cNvPr id="192" name="Obraz 191">
          <a:extLst>
            <a:ext uri="{FF2B5EF4-FFF2-40B4-BE49-F238E27FC236}">
              <a16:creationId xmlns:a16="http://schemas.microsoft.com/office/drawing/2014/main" id="{387F91E4-64A8-5677-40A2-5D9A1D7D9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7594179"/>
          <a:ext cx="1415143" cy="141561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438</xdr:row>
      <xdr:rowOff>204108</xdr:rowOff>
    </xdr:from>
    <xdr:to>
      <xdr:col>0</xdr:col>
      <xdr:colOff>1454059</xdr:colOff>
      <xdr:row>445</xdr:row>
      <xdr:rowOff>45083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2B9EB3A5-4EB8-07F4-E7AA-2C7A450B2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29104572"/>
          <a:ext cx="1358809" cy="1364975"/>
        </a:xfrm>
        <a:prstGeom prst="rect">
          <a:avLst/>
        </a:prstGeom>
      </xdr:spPr>
    </xdr:pic>
    <xdr:clientData/>
  </xdr:twoCellAnchor>
  <xdr:twoCellAnchor>
    <xdr:from>
      <xdr:col>0</xdr:col>
      <xdr:colOff>227512</xdr:colOff>
      <xdr:row>443</xdr:row>
      <xdr:rowOff>0</xdr:rowOff>
    </xdr:from>
    <xdr:to>
      <xdr:col>0</xdr:col>
      <xdr:colOff>1290774</xdr:colOff>
      <xdr:row>447</xdr:row>
      <xdr:rowOff>189649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227AEF38-EAF7-3606-722B-D7DE00BA3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7512" y="129989036"/>
          <a:ext cx="1063262" cy="1060506"/>
        </a:xfrm>
        <a:prstGeom prst="rect">
          <a:avLst/>
        </a:prstGeom>
      </xdr:spPr>
    </xdr:pic>
    <xdr:clientData/>
  </xdr:twoCellAnchor>
  <xdr:twoCellAnchor>
    <xdr:from>
      <xdr:col>0</xdr:col>
      <xdr:colOff>176893</xdr:colOff>
      <xdr:row>446</xdr:row>
      <xdr:rowOff>68035</xdr:rowOff>
    </xdr:from>
    <xdr:to>
      <xdr:col>0</xdr:col>
      <xdr:colOff>1360714</xdr:colOff>
      <xdr:row>451</xdr:row>
      <xdr:rowOff>161572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EB7FD3E0-2449-7DA1-C5BD-8CF4DB08F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30710214"/>
          <a:ext cx="1183821" cy="1182108"/>
        </a:xfrm>
        <a:prstGeom prst="rect">
          <a:avLst/>
        </a:prstGeom>
      </xdr:spPr>
    </xdr:pic>
    <xdr:clientData/>
  </xdr:twoCellAnchor>
  <xdr:twoCellAnchor>
    <xdr:from>
      <xdr:col>0</xdr:col>
      <xdr:colOff>340179</xdr:colOff>
      <xdr:row>452</xdr:row>
      <xdr:rowOff>54429</xdr:rowOff>
    </xdr:from>
    <xdr:to>
      <xdr:col>0</xdr:col>
      <xdr:colOff>1131298</xdr:colOff>
      <xdr:row>455</xdr:row>
      <xdr:rowOff>184552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E532A7B1-FFFE-F743-9771-C9DC86609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9" y="132002893"/>
          <a:ext cx="791119" cy="783266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457</xdr:row>
      <xdr:rowOff>122464</xdr:rowOff>
    </xdr:from>
    <xdr:to>
      <xdr:col>0</xdr:col>
      <xdr:colOff>1428751</xdr:colOff>
      <xdr:row>463</xdr:row>
      <xdr:rowOff>147447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43ABB467-67BF-C780-A03E-ADF189250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33159500"/>
          <a:ext cx="1333500" cy="1331268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466</xdr:row>
      <xdr:rowOff>0</xdr:rowOff>
    </xdr:from>
    <xdr:to>
      <xdr:col>0</xdr:col>
      <xdr:colOff>1428751</xdr:colOff>
      <xdr:row>471</xdr:row>
      <xdr:rowOff>98426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F31AECB8-2184-3277-8B07-196F7BCCF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35976178"/>
          <a:ext cx="1292679" cy="1295855"/>
        </a:xfrm>
        <a:prstGeom prst="rect">
          <a:avLst/>
        </a:prstGeom>
      </xdr:spPr>
    </xdr:pic>
    <xdr:clientData/>
  </xdr:twoCellAnchor>
  <xdr:twoCellAnchor>
    <xdr:from>
      <xdr:col>0</xdr:col>
      <xdr:colOff>340178</xdr:colOff>
      <xdr:row>471</xdr:row>
      <xdr:rowOff>145324</xdr:rowOff>
    </xdr:from>
    <xdr:to>
      <xdr:col>0</xdr:col>
      <xdr:colOff>1262743</xdr:colOff>
      <xdr:row>475</xdr:row>
      <xdr:rowOff>187308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E22EAD58-A796-9C1A-7C59-C910EC0D20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8" y="137337981"/>
          <a:ext cx="922565" cy="912841"/>
        </a:xfrm>
        <a:prstGeom prst="rect">
          <a:avLst/>
        </a:prstGeom>
      </xdr:spPr>
    </xdr:pic>
    <xdr:clientData/>
  </xdr:twoCellAnchor>
  <xdr:twoCellAnchor>
    <xdr:from>
      <xdr:col>0</xdr:col>
      <xdr:colOff>81644</xdr:colOff>
      <xdr:row>478</xdr:row>
      <xdr:rowOff>13607</xdr:rowOff>
    </xdr:from>
    <xdr:to>
      <xdr:col>0</xdr:col>
      <xdr:colOff>1389835</xdr:colOff>
      <xdr:row>484</xdr:row>
      <xdr:rowOff>14474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11A93B0F-1440-FD61-E575-108EDB554F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138711214"/>
          <a:ext cx="1308191" cy="1307153"/>
        </a:xfrm>
        <a:prstGeom prst="rect">
          <a:avLst/>
        </a:prstGeom>
      </xdr:spPr>
    </xdr:pic>
    <xdr:clientData/>
  </xdr:twoCellAnchor>
  <xdr:twoCellAnchor>
    <xdr:from>
      <xdr:col>0</xdr:col>
      <xdr:colOff>81644</xdr:colOff>
      <xdr:row>481</xdr:row>
      <xdr:rowOff>136071</xdr:rowOff>
    </xdr:from>
    <xdr:to>
      <xdr:col>0</xdr:col>
      <xdr:colOff>1415144</xdr:colOff>
      <xdr:row>487</xdr:row>
      <xdr:rowOff>162265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id="{5B18BA51-7135-1A8A-4A0A-787E10FAF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4" y="139486821"/>
          <a:ext cx="1333500" cy="1332480"/>
        </a:xfrm>
        <a:prstGeom prst="rect">
          <a:avLst/>
        </a:prstGeom>
      </xdr:spPr>
    </xdr:pic>
    <xdr:clientData/>
  </xdr:twoCellAnchor>
  <xdr:twoCellAnchor>
    <xdr:from>
      <xdr:col>0</xdr:col>
      <xdr:colOff>79468</xdr:colOff>
      <xdr:row>484</xdr:row>
      <xdr:rowOff>147503</xdr:rowOff>
    </xdr:from>
    <xdr:to>
      <xdr:col>0</xdr:col>
      <xdr:colOff>1304381</xdr:colOff>
      <xdr:row>492</xdr:row>
      <xdr:rowOff>68243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8C81CD03-EB6F-BAD8-5CC1-82237F440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468" y="141607360"/>
          <a:ext cx="1224913" cy="1662454"/>
        </a:xfrm>
        <a:prstGeom prst="rect">
          <a:avLst/>
        </a:prstGeom>
      </xdr:spPr>
    </xdr:pic>
    <xdr:clientData/>
  </xdr:twoCellAnchor>
  <xdr:twoCellAnchor>
    <xdr:from>
      <xdr:col>0</xdr:col>
      <xdr:colOff>293642</xdr:colOff>
      <xdr:row>497</xdr:row>
      <xdr:rowOff>17417</xdr:rowOff>
    </xdr:from>
    <xdr:to>
      <xdr:col>0</xdr:col>
      <xdr:colOff>1183821</xdr:colOff>
      <xdr:row>498</xdr:row>
      <xdr:rowOff>35106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EDA768F6-B44C-6C86-D014-CD0A1BCB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BEBA8EAE-BF5A-486C-A8C5-ECC9F3942E4B}">
              <a14:imgProps xmlns:a14="http://schemas.microsoft.com/office/drawing/2010/main">
                <a14:imgLayer r:embed="rId110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42" y="141763024"/>
          <a:ext cx="890179" cy="874939"/>
        </a:xfrm>
        <a:prstGeom prst="rect">
          <a:avLst/>
        </a:prstGeom>
      </xdr:spPr>
    </xdr:pic>
    <xdr:clientData/>
  </xdr:twoCellAnchor>
  <xdr:twoCellAnchor>
    <xdr:from>
      <xdr:col>0</xdr:col>
      <xdr:colOff>204107</xdr:colOff>
      <xdr:row>497</xdr:row>
      <xdr:rowOff>680357</xdr:rowOff>
    </xdr:from>
    <xdr:to>
      <xdr:col>0</xdr:col>
      <xdr:colOff>1430655</xdr:colOff>
      <xdr:row>499</xdr:row>
      <xdr:rowOff>244521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id="{81FABF5D-3141-774C-264C-7088C0E4CF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142425964"/>
          <a:ext cx="1226548" cy="1224236"/>
        </a:xfrm>
        <a:prstGeom prst="rect">
          <a:avLst/>
        </a:prstGeom>
      </xdr:spPr>
    </xdr:pic>
    <xdr:clientData/>
  </xdr:twoCellAnchor>
  <xdr:twoCellAnchor>
    <xdr:from>
      <xdr:col>0</xdr:col>
      <xdr:colOff>40821</xdr:colOff>
      <xdr:row>498</xdr:row>
      <xdr:rowOff>406310</xdr:rowOff>
    </xdr:from>
    <xdr:to>
      <xdr:col>0</xdr:col>
      <xdr:colOff>1374321</xdr:colOff>
      <xdr:row>501</xdr:row>
      <xdr:rowOff>134167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82DE3614-170C-82C8-37AE-33E2C7F16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BEBA8EAE-BF5A-486C-A8C5-ECC9F3942E4B}">
              <a14:imgProps xmlns:a14="http://schemas.microsoft.com/office/drawing/2010/main">
                <a14:imgLayer r:embed="rId113">
                  <a14:imgEffect>
                    <a14:backgroundRemoval t="9956" b="89602" l="3982" r="96018">
                      <a14:foregroundMark x1="74568" y1="71439" x2="74854" y2="71413"/>
                      <a14:foregroundMark x1="92746" y1="48008" x2="92920" y2="47345"/>
                      <a14:foregroundMark x1="91814" y1="51549" x2="92186" y2="50135"/>
                      <a14:foregroundMark x1="96018" y1="39159" x2="96018" y2="39159"/>
                      <a14:foregroundMark x1="3982" y1="32080" x2="3982" y2="32080"/>
                      <a14:backgroundMark x1="41814" y1="27876" x2="46018" y2="32080"/>
                      <a14:backgroundMark x1="33628" y1="30973" x2="66372" y2="28982"/>
                      <a14:backgroundMark x1="33628" y1="28982" x2="68363" y2="33186"/>
                      <a14:backgroundMark x1="42920" y1="30973" x2="91814" y2="35841"/>
                      <a14:backgroundMark x1="91814" y1="35841" x2="93805" y2="39159"/>
                      <a14:backgroundMark x1="86726" y1="67699" x2="19690" y2="68363"/>
                      <a14:backgroundMark x1="19690" y1="68363" x2="17257" y2="27876"/>
                      <a14:backgroundMark x1="22345" y1="27876" x2="38717" y2="36062"/>
                      <a14:backgroundMark x1="93805" y1="48451" x2="92920" y2="50442"/>
                      <a14:backgroundMark x1="75442" y1="72788" x2="38274" y2="73894"/>
                      <a14:backgroundMark x1="38274" y1="73894" x2="78540" y2="78982"/>
                      <a14:backgroundMark x1="44912" y1="71903" x2="14381" y2="68805"/>
                      <a14:backgroundMark x1="74558" y1="71903" x2="87832" y2="7079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143009167"/>
          <a:ext cx="1333500" cy="1333500"/>
        </a:xfrm>
        <a:prstGeom prst="rect">
          <a:avLst/>
        </a:prstGeom>
      </xdr:spPr>
    </xdr:pic>
    <xdr:clientData/>
  </xdr:twoCellAnchor>
  <xdr:twoCellAnchor>
    <xdr:from>
      <xdr:col>0</xdr:col>
      <xdr:colOff>231322</xdr:colOff>
      <xdr:row>499</xdr:row>
      <xdr:rowOff>381000</xdr:rowOff>
    </xdr:from>
    <xdr:to>
      <xdr:col>0</xdr:col>
      <xdr:colOff>1275262</xdr:colOff>
      <xdr:row>503</xdr:row>
      <xdr:rowOff>188546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E8C7BE8B-E217-A474-3D51-72D49304A4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BEBA8EAE-BF5A-486C-A8C5-ECC9F3942E4B}">
              <a14:imgProps xmlns:a14="http://schemas.microsoft.com/office/drawing/2010/main">
                <a14:imgLayer r:embed="rId11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2" y="143786679"/>
          <a:ext cx="1043940" cy="1045796"/>
        </a:xfrm>
        <a:prstGeom prst="rect">
          <a:avLst/>
        </a:prstGeom>
      </xdr:spPr>
    </xdr:pic>
    <xdr:clientData/>
  </xdr:twoCellAnchor>
  <xdr:twoCellAnchor>
    <xdr:from>
      <xdr:col>0</xdr:col>
      <xdr:colOff>27215</xdr:colOff>
      <xdr:row>503</xdr:row>
      <xdr:rowOff>40822</xdr:rowOff>
    </xdr:from>
    <xdr:to>
      <xdr:col>0</xdr:col>
      <xdr:colOff>1485084</xdr:colOff>
      <xdr:row>509</xdr:row>
      <xdr:rowOff>193080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A8A34D43-9A8E-C51C-FEDF-364FE6A1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5" y="144684751"/>
          <a:ext cx="1457869" cy="1458543"/>
        </a:xfrm>
        <a:prstGeom prst="rect">
          <a:avLst/>
        </a:prstGeom>
      </xdr:spPr>
    </xdr:pic>
    <xdr:clientData/>
  </xdr:twoCellAnchor>
  <xdr:twoCellAnchor>
    <xdr:from>
      <xdr:col>0</xdr:col>
      <xdr:colOff>40822</xdr:colOff>
      <xdr:row>510</xdr:row>
      <xdr:rowOff>190500</xdr:rowOff>
    </xdr:from>
    <xdr:to>
      <xdr:col>0</xdr:col>
      <xdr:colOff>1432099</xdr:colOff>
      <xdr:row>517</xdr:row>
      <xdr:rowOff>56333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B45C0F2D-77BF-4A41-9E1E-79935B4B2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2" y="146358429"/>
          <a:ext cx="1391277" cy="138983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531</xdr:row>
      <xdr:rowOff>18233</xdr:rowOff>
    </xdr:from>
    <xdr:to>
      <xdr:col>0</xdr:col>
      <xdr:colOff>1385562</xdr:colOff>
      <xdr:row>537</xdr:row>
      <xdr:rowOff>99876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0D76EF2B-A656-4AE4-861A-289ECFB4C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0758162"/>
          <a:ext cx="1385562" cy="1387928"/>
        </a:xfrm>
        <a:prstGeom prst="rect">
          <a:avLst/>
        </a:prstGeom>
      </xdr:spPr>
    </xdr:pic>
    <xdr:clientData/>
  </xdr:twoCellAnchor>
  <xdr:twoCellAnchor>
    <xdr:from>
      <xdr:col>0</xdr:col>
      <xdr:colOff>81643</xdr:colOff>
      <xdr:row>567</xdr:row>
      <xdr:rowOff>81643</xdr:rowOff>
    </xdr:from>
    <xdr:to>
      <xdr:col>0</xdr:col>
      <xdr:colOff>1390153</xdr:colOff>
      <xdr:row>573</xdr:row>
      <xdr:rowOff>81643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DA55E0CF-879A-1069-D6CB-E33EED6FE3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158441572"/>
          <a:ext cx="1308510" cy="130628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576</xdr:row>
      <xdr:rowOff>163286</xdr:rowOff>
    </xdr:from>
    <xdr:to>
      <xdr:col>0</xdr:col>
      <xdr:colOff>1417048</xdr:colOff>
      <xdr:row>583</xdr:row>
      <xdr:rowOff>56936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id="{9E1CB29C-9D9C-1F5F-3B11-D34D511C3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0482643"/>
          <a:ext cx="1417048" cy="1417650"/>
        </a:xfrm>
        <a:prstGeom prst="rect">
          <a:avLst/>
        </a:prstGeom>
      </xdr:spPr>
    </xdr:pic>
    <xdr:clientData/>
  </xdr:twoCellAnchor>
  <xdr:twoCellAnchor>
    <xdr:from>
      <xdr:col>0</xdr:col>
      <xdr:colOff>81642</xdr:colOff>
      <xdr:row>591</xdr:row>
      <xdr:rowOff>149679</xdr:rowOff>
    </xdr:from>
    <xdr:to>
      <xdr:col>0</xdr:col>
      <xdr:colOff>1473381</xdr:colOff>
      <xdr:row>598</xdr:row>
      <xdr:rowOff>21007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0BFED243-CF22-2B64-95F8-43933FAFC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163734750"/>
          <a:ext cx="1391739" cy="1395328"/>
        </a:xfrm>
        <a:prstGeom prst="rect">
          <a:avLst/>
        </a:prstGeom>
      </xdr:spPr>
    </xdr:pic>
    <xdr:clientData/>
  </xdr:twoCellAnchor>
  <xdr:twoCellAnchor>
    <xdr:from>
      <xdr:col>0</xdr:col>
      <xdr:colOff>326572</xdr:colOff>
      <xdr:row>604</xdr:row>
      <xdr:rowOff>149678</xdr:rowOff>
    </xdr:from>
    <xdr:to>
      <xdr:col>0</xdr:col>
      <xdr:colOff>1172327</xdr:colOff>
      <xdr:row>608</xdr:row>
      <xdr:rowOff>122464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4D391697-7E46-64A9-19F2-233A3AFA86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72" y="166565035"/>
          <a:ext cx="845755" cy="843643"/>
        </a:xfrm>
        <a:prstGeom prst="rect">
          <a:avLst/>
        </a:prstGeom>
      </xdr:spPr>
    </xdr:pic>
    <xdr:clientData/>
  </xdr:twoCellAnchor>
  <xdr:twoCellAnchor>
    <xdr:from>
      <xdr:col>0</xdr:col>
      <xdr:colOff>136072</xdr:colOff>
      <xdr:row>608</xdr:row>
      <xdr:rowOff>0</xdr:rowOff>
    </xdr:from>
    <xdr:to>
      <xdr:col>0</xdr:col>
      <xdr:colOff>1370512</xdr:colOff>
      <xdr:row>613</xdr:row>
      <xdr:rowOff>149375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31B276F2-EE01-F4BB-8B8D-5BA4A34C53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67286214"/>
          <a:ext cx="1234440" cy="1237947"/>
        </a:xfrm>
        <a:prstGeom prst="rect">
          <a:avLst/>
        </a:prstGeom>
      </xdr:spPr>
    </xdr:pic>
    <xdr:clientData/>
  </xdr:twoCellAnchor>
  <xdr:twoCellAnchor>
    <xdr:from>
      <xdr:col>0</xdr:col>
      <xdr:colOff>54430</xdr:colOff>
      <xdr:row>614</xdr:row>
      <xdr:rowOff>68036</xdr:rowOff>
    </xdr:from>
    <xdr:to>
      <xdr:col>0</xdr:col>
      <xdr:colOff>1413239</xdr:colOff>
      <xdr:row>620</xdr:row>
      <xdr:rowOff>126726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18566D62-2689-9CC4-2DD0-54C71F9085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30" y="168660536"/>
          <a:ext cx="1358809" cy="1364976"/>
        </a:xfrm>
        <a:prstGeom prst="rect">
          <a:avLst/>
        </a:prstGeom>
      </xdr:spPr>
    </xdr:pic>
    <xdr:clientData/>
  </xdr:twoCellAnchor>
  <xdr:twoCellAnchor>
    <xdr:from>
      <xdr:col>0</xdr:col>
      <xdr:colOff>68037</xdr:colOff>
      <xdr:row>619</xdr:row>
      <xdr:rowOff>190501</xdr:rowOff>
    </xdr:from>
    <xdr:to>
      <xdr:col>0</xdr:col>
      <xdr:colOff>1467668</xdr:colOff>
      <xdr:row>626</xdr:row>
      <xdr:rowOff>71504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D56A1C46-285F-47ED-39C3-8EA0B96F9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7" y="169871572"/>
          <a:ext cx="1399631" cy="1405003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623</xdr:row>
      <xdr:rowOff>204106</xdr:rowOff>
    </xdr:from>
    <xdr:to>
      <xdr:col>0</xdr:col>
      <xdr:colOff>1370511</xdr:colOff>
      <xdr:row>629</xdr:row>
      <xdr:rowOff>176579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F10C47FF-862D-873D-0973-C3BE50426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70756035"/>
          <a:ext cx="1275261" cy="1278758"/>
        </a:xfrm>
        <a:prstGeom prst="rect">
          <a:avLst/>
        </a:prstGeom>
      </xdr:spPr>
    </xdr:pic>
    <xdr:clientData/>
  </xdr:twoCellAnchor>
  <xdr:twoCellAnchor>
    <xdr:from>
      <xdr:col>0</xdr:col>
      <xdr:colOff>176893</xdr:colOff>
      <xdr:row>627</xdr:row>
      <xdr:rowOff>108857</xdr:rowOff>
    </xdr:from>
    <xdr:to>
      <xdr:col>0</xdr:col>
      <xdr:colOff>1403741</xdr:colOff>
      <xdr:row>633</xdr:row>
      <xdr:rowOff>23405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DE6E0CB6-092C-CE52-36A5-70253E4B7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3" y="171531643"/>
          <a:ext cx="1226848" cy="1220833"/>
        </a:xfrm>
        <a:prstGeom prst="rect">
          <a:avLst/>
        </a:prstGeom>
      </xdr:spPr>
    </xdr:pic>
    <xdr:clientData/>
  </xdr:twoCellAnchor>
  <xdr:twoCellAnchor>
    <xdr:from>
      <xdr:col>0</xdr:col>
      <xdr:colOff>367393</xdr:colOff>
      <xdr:row>633</xdr:row>
      <xdr:rowOff>27214</xdr:rowOff>
    </xdr:from>
    <xdr:to>
      <xdr:col>0</xdr:col>
      <xdr:colOff>1199334</xdr:colOff>
      <xdr:row>636</xdr:row>
      <xdr:rowOff>203672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B8538D5C-3453-C9D4-F8A3-333C3E406B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BEBA8EAE-BF5A-486C-A8C5-ECC9F3942E4B}">
              <a14:imgProps xmlns:a14="http://schemas.microsoft.com/office/drawing/2010/main">
                <a14:imgLayer r:embed="rId12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93" y="172756285"/>
          <a:ext cx="828131" cy="827696"/>
        </a:xfrm>
        <a:prstGeom prst="rect">
          <a:avLst/>
        </a:prstGeom>
      </xdr:spPr>
    </xdr:pic>
    <xdr:clientData/>
  </xdr:twoCellAnchor>
  <xdr:twoCellAnchor>
    <xdr:from>
      <xdr:col>0</xdr:col>
      <xdr:colOff>353786</xdr:colOff>
      <xdr:row>637</xdr:row>
      <xdr:rowOff>95250</xdr:rowOff>
    </xdr:from>
    <xdr:to>
      <xdr:col>0</xdr:col>
      <xdr:colOff>1016726</xdr:colOff>
      <xdr:row>640</xdr:row>
      <xdr:rowOff>113849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id="{168476AE-4E28-D8DB-AC8C-EF0796F0ED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BEBA8EAE-BF5A-486C-A8C5-ECC9F3942E4B}">
              <a14:imgProps xmlns:a14="http://schemas.microsoft.com/office/drawing/2010/main">
                <a14:imgLayer r:embed="rId13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786" y="173695179"/>
          <a:ext cx="662940" cy="671741"/>
        </a:xfrm>
        <a:prstGeom prst="rect">
          <a:avLst/>
        </a:prstGeom>
      </xdr:spPr>
    </xdr:pic>
    <xdr:clientData/>
  </xdr:twoCellAnchor>
  <xdr:twoCellAnchor>
    <xdr:from>
      <xdr:col>0</xdr:col>
      <xdr:colOff>462643</xdr:colOff>
      <xdr:row>641</xdr:row>
      <xdr:rowOff>40822</xdr:rowOff>
    </xdr:from>
    <xdr:to>
      <xdr:col>0</xdr:col>
      <xdr:colOff>1016726</xdr:colOff>
      <xdr:row>643</xdr:row>
      <xdr:rowOff>166180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6EF09773-FBF1-324C-D9CA-2C510259A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174511608"/>
          <a:ext cx="554083" cy="560786"/>
        </a:xfrm>
        <a:prstGeom prst="rect">
          <a:avLst/>
        </a:prstGeom>
      </xdr:spPr>
    </xdr:pic>
    <xdr:clientData/>
  </xdr:twoCellAnchor>
  <xdr:twoCellAnchor>
    <xdr:from>
      <xdr:col>0</xdr:col>
      <xdr:colOff>421821</xdr:colOff>
      <xdr:row>644</xdr:row>
      <xdr:rowOff>108858</xdr:rowOff>
    </xdr:from>
    <xdr:to>
      <xdr:col>0</xdr:col>
      <xdr:colOff>1076651</xdr:colOff>
      <xdr:row>647</xdr:row>
      <xdr:rowOff>108858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id="{E42C0BCC-1771-04E1-87D2-FEB9F87A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175232787"/>
          <a:ext cx="654830" cy="653142"/>
        </a:xfrm>
        <a:prstGeom prst="rect">
          <a:avLst/>
        </a:prstGeom>
      </xdr:spPr>
    </xdr:pic>
    <xdr:clientData/>
  </xdr:twoCellAnchor>
  <xdr:twoCellAnchor>
    <xdr:from>
      <xdr:col>0</xdr:col>
      <xdr:colOff>394607</xdr:colOff>
      <xdr:row>648</xdr:row>
      <xdr:rowOff>0</xdr:rowOff>
    </xdr:from>
    <xdr:to>
      <xdr:col>0</xdr:col>
      <xdr:colOff>1049655</xdr:colOff>
      <xdr:row>651</xdr:row>
      <xdr:rowOff>217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32B483B9-6F3C-DF43-2128-6476E3FD2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175994786"/>
          <a:ext cx="655048" cy="653360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651</xdr:row>
      <xdr:rowOff>122464</xdr:rowOff>
    </xdr:from>
    <xdr:to>
      <xdr:col>0</xdr:col>
      <xdr:colOff>1375820</xdr:colOff>
      <xdr:row>657</xdr:row>
      <xdr:rowOff>37011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DA7CD750-09CD-55E1-DE38-69C4F0A6C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76770393"/>
          <a:ext cx="1226141" cy="1220832"/>
        </a:xfrm>
        <a:prstGeom prst="rect">
          <a:avLst/>
        </a:prstGeom>
      </xdr:spPr>
    </xdr:pic>
    <xdr:clientData/>
  </xdr:twoCellAnchor>
  <xdr:twoCellAnchor editAs="oneCell">
    <xdr:from>
      <xdr:col>0</xdr:col>
      <xdr:colOff>66131</xdr:colOff>
      <xdr:row>669</xdr:row>
      <xdr:rowOff>83549</xdr:rowOff>
    </xdr:from>
    <xdr:to>
      <xdr:col>0</xdr:col>
      <xdr:colOff>1467394</xdr:colOff>
      <xdr:row>675</xdr:row>
      <xdr:rowOff>172811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id="{3598EC73-655C-B32E-1790-95E339068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31" y="180650335"/>
          <a:ext cx="1397453" cy="1386023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664</xdr:row>
      <xdr:rowOff>176895</xdr:rowOff>
    </xdr:from>
    <xdr:to>
      <xdr:col>0</xdr:col>
      <xdr:colOff>1387929</xdr:colOff>
      <xdr:row>670</xdr:row>
      <xdr:rowOff>202204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id="{93EBFF8A-01C1-FE80-96CA-02D64D5A6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179655109"/>
          <a:ext cx="1333500" cy="1331595"/>
        </a:xfrm>
        <a:prstGeom prst="rect">
          <a:avLst/>
        </a:prstGeom>
      </xdr:spPr>
    </xdr:pic>
    <xdr:clientData/>
  </xdr:twoCellAnchor>
  <xdr:twoCellAnchor>
    <xdr:from>
      <xdr:col>0</xdr:col>
      <xdr:colOff>312965</xdr:colOff>
      <xdr:row>673</xdr:row>
      <xdr:rowOff>163286</xdr:rowOff>
    </xdr:from>
    <xdr:to>
      <xdr:col>0</xdr:col>
      <xdr:colOff>1199334</xdr:colOff>
      <xdr:row>677</xdr:row>
      <xdr:rowOff>180703</xdr:rowOff>
    </xdr:to>
    <xdr:pic>
      <xdr:nvPicPr>
        <xdr:cNvPr id="275" name="Obraz 274">
          <a:extLst>
            <a:ext uri="{FF2B5EF4-FFF2-40B4-BE49-F238E27FC236}">
              <a16:creationId xmlns:a16="http://schemas.microsoft.com/office/drawing/2014/main" id="{71BC5EC4-597D-D154-D899-AD3D5E630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965" y="181600929"/>
          <a:ext cx="886369" cy="888274"/>
        </a:xfrm>
        <a:prstGeom prst="rect">
          <a:avLst/>
        </a:prstGeom>
      </xdr:spPr>
    </xdr:pic>
    <xdr:clientData/>
  </xdr:twoCellAnchor>
  <xdr:twoCellAnchor>
    <xdr:from>
      <xdr:col>0</xdr:col>
      <xdr:colOff>103415</xdr:colOff>
      <xdr:row>673</xdr:row>
      <xdr:rowOff>201386</xdr:rowOff>
    </xdr:from>
    <xdr:to>
      <xdr:col>0</xdr:col>
      <xdr:colOff>1370784</xdr:colOff>
      <xdr:row>680</xdr:row>
      <xdr:rowOff>614264</xdr:rowOff>
    </xdr:to>
    <xdr:pic>
      <xdr:nvPicPr>
        <xdr:cNvPr id="277" name="Obraz 276">
          <a:extLst>
            <a:ext uri="{FF2B5EF4-FFF2-40B4-BE49-F238E27FC236}">
              <a16:creationId xmlns:a16="http://schemas.microsoft.com/office/drawing/2014/main" id="{92687C76-4F26-47D0-CBB3-B555127143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15" y="183124929"/>
          <a:ext cx="1267369" cy="1936878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682</xdr:row>
      <xdr:rowOff>54429</xdr:rowOff>
    </xdr:from>
    <xdr:to>
      <xdr:col>0</xdr:col>
      <xdr:colOff>1428751</xdr:colOff>
      <xdr:row>688</xdr:row>
      <xdr:rowOff>80071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E0D3EE1A-C379-FCF5-630C-F4ABD2AF86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183233786"/>
          <a:ext cx="1333500" cy="1331928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699</xdr:row>
      <xdr:rowOff>54428</xdr:rowOff>
    </xdr:from>
    <xdr:to>
      <xdr:col>0</xdr:col>
      <xdr:colOff>1376227</xdr:colOff>
      <xdr:row>704</xdr:row>
      <xdr:rowOff>187231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D549C7C6-8740-CD15-B4FF-4B4740DA13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86962142"/>
          <a:ext cx="1226548" cy="1221375"/>
        </a:xfrm>
        <a:prstGeom prst="rect">
          <a:avLst/>
        </a:prstGeom>
      </xdr:spPr>
    </xdr:pic>
    <xdr:clientData/>
  </xdr:twoCellAnchor>
  <xdr:twoCellAnchor>
    <xdr:from>
      <xdr:col>0</xdr:col>
      <xdr:colOff>231323</xdr:colOff>
      <xdr:row>705</xdr:row>
      <xdr:rowOff>68036</xdr:rowOff>
    </xdr:from>
    <xdr:to>
      <xdr:col>0</xdr:col>
      <xdr:colOff>1356905</xdr:colOff>
      <xdr:row>707</xdr:row>
      <xdr:rowOff>408714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id="{2DED93D8-4C5A-CA4B-01AC-431986DD2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1323" y="188282036"/>
          <a:ext cx="1125582" cy="1129892"/>
        </a:xfrm>
        <a:prstGeom prst="rect">
          <a:avLst/>
        </a:prstGeom>
      </xdr:spPr>
    </xdr:pic>
    <xdr:clientData/>
  </xdr:twoCellAnchor>
  <xdr:twoCellAnchor>
    <xdr:from>
      <xdr:col>0</xdr:col>
      <xdr:colOff>149679</xdr:colOff>
      <xdr:row>708</xdr:row>
      <xdr:rowOff>81642</xdr:rowOff>
    </xdr:from>
    <xdr:to>
      <xdr:col>0</xdr:col>
      <xdr:colOff>1424940</xdr:colOff>
      <xdr:row>711</xdr:row>
      <xdr:rowOff>148716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44A48337-C491-760E-2427-56E4C0C17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189520285"/>
          <a:ext cx="1275261" cy="720217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712</xdr:row>
      <xdr:rowOff>0</xdr:rowOff>
    </xdr:from>
    <xdr:to>
      <xdr:col>0</xdr:col>
      <xdr:colOff>1387469</xdr:colOff>
      <xdr:row>718</xdr:row>
      <xdr:rowOff>81643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D2CB684B-A907-B122-624A-2AE6ED98C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90309500"/>
          <a:ext cx="1387468" cy="138792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723</xdr:row>
      <xdr:rowOff>38100</xdr:rowOff>
    </xdr:from>
    <xdr:to>
      <xdr:col>0</xdr:col>
      <xdr:colOff>1401071</xdr:colOff>
      <xdr:row>729</xdr:row>
      <xdr:rowOff>133350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E1CA7261-AFCC-15AC-8546-1C2F9BA71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4957700"/>
          <a:ext cx="1401071" cy="139065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823</xdr:row>
      <xdr:rowOff>0</xdr:rowOff>
    </xdr:from>
    <xdr:to>
      <xdr:col>0</xdr:col>
      <xdr:colOff>1415143</xdr:colOff>
      <xdr:row>829</xdr:row>
      <xdr:rowOff>109327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F8C8EE74-A6A0-42DA-1F7A-3D372A620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1645500"/>
          <a:ext cx="1415143" cy="1415613"/>
        </a:xfrm>
        <a:prstGeom prst="rect">
          <a:avLst/>
        </a:prstGeom>
      </xdr:spPr>
    </xdr:pic>
    <xdr:clientData/>
  </xdr:twoCellAnchor>
  <xdr:twoCellAnchor>
    <xdr:from>
      <xdr:col>0</xdr:col>
      <xdr:colOff>40821</xdr:colOff>
      <xdr:row>835</xdr:row>
      <xdr:rowOff>161381</xdr:rowOff>
    </xdr:from>
    <xdr:to>
      <xdr:col>0</xdr:col>
      <xdr:colOff>1438547</xdr:colOff>
      <xdr:row>842</xdr:row>
      <xdr:rowOff>39382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id="{E1F4E12A-2458-563A-BE1D-F83C3B8FF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" y="214419452"/>
          <a:ext cx="1397726" cy="140200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846</xdr:row>
      <xdr:rowOff>136071</xdr:rowOff>
    </xdr:from>
    <xdr:to>
      <xdr:col>0</xdr:col>
      <xdr:colOff>1435895</xdr:colOff>
      <xdr:row>853</xdr:row>
      <xdr:rowOff>54429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39FEA899-B73D-D3E7-67CC-2167EAF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6789000"/>
          <a:ext cx="1435895" cy="144235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860</xdr:row>
      <xdr:rowOff>81642</xdr:rowOff>
    </xdr:from>
    <xdr:to>
      <xdr:col>0</xdr:col>
      <xdr:colOff>1440452</xdr:colOff>
      <xdr:row>862</xdr:row>
      <xdr:rowOff>198468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745CC47C-AF7D-6E76-11BE-14EBDDF00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9782571"/>
          <a:ext cx="1440452" cy="552254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866</xdr:row>
      <xdr:rowOff>0</xdr:rowOff>
    </xdr:from>
    <xdr:to>
      <xdr:col>0</xdr:col>
      <xdr:colOff>1333501</xdr:colOff>
      <xdr:row>872</xdr:row>
      <xdr:rowOff>27657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6C1737DA-AE16-E9E6-5036-19D744A042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21007214"/>
          <a:ext cx="1333500" cy="1333943"/>
        </a:xfrm>
        <a:prstGeom prst="rect">
          <a:avLst/>
        </a:prstGeom>
      </xdr:spPr>
    </xdr:pic>
    <xdr:clientData/>
  </xdr:twoCellAnchor>
  <xdr:twoCellAnchor>
    <xdr:from>
      <xdr:col>0</xdr:col>
      <xdr:colOff>83548</xdr:colOff>
      <xdr:row>874</xdr:row>
      <xdr:rowOff>554083</xdr:rowOff>
    </xdr:from>
    <xdr:to>
      <xdr:col>0</xdr:col>
      <xdr:colOff>1335405</xdr:colOff>
      <xdr:row>877</xdr:row>
      <xdr:rowOff>8868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DAD2F662-7C7E-1FBE-C8D1-C896B5F9CF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48" y="229807226"/>
          <a:ext cx="1251857" cy="1291749"/>
        </a:xfrm>
        <a:prstGeom prst="rect">
          <a:avLst/>
        </a:prstGeom>
      </xdr:spPr>
    </xdr:pic>
    <xdr:clientData/>
  </xdr:twoCellAnchor>
  <xdr:twoCellAnchor>
    <xdr:from>
      <xdr:col>0</xdr:col>
      <xdr:colOff>244930</xdr:colOff>
      <xdr:row>875</xdr:row>
      <xdr:rowOff>680357</xdr:rowOff>
    </xdr:from>
    <xdr:to>
      <xdr:col>0</xdr:col>
      <xdr:colOff>1263561</xdr:colOff>
      <xdr:row>879</xdr:row>
      <xdr:rowOff>177232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85D009CD-B84A-2640-8F87-20C53D05D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30" y="223211571"/>
          <a:ext cx="1018631" cy="1020875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878</xdr:row>
      <xdr:rowOff>13607</xdr:rowOff>
    </xdr:from>
    <xdr:to>
      <xdr:col>0</xdr:col>
      <xdr:colOff>1329330</xdr:colOff>
      <xdr:row>881</xdr:row>
      <xdr:rowOff>145869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70D96C62-8177-AE6F-5851-C5DB2F815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223851107"/>
          <a:ext cx="1084401" cy="1084762"/>
        </a:xfrm>
        <a:prstGeom prst="rect">
          <a:avLst/>
        </a:prstGeom>
      </xdr:spPr>
    </xdr:pic>
    <xdr:clientData/>
  </xdr:twoCellAnchor>
  <xdr:twoCellAnchor>
    <xdr:from>
      <xdr:col>0</xdr:col>
      <xdr:colOff>249010</xdr:colOff>
      <xdr:row>880</xdr:row>
      <xdr:rowOff>250097</xdr:rowOff>
    </xdr:from>
    <xdr:to>
      <xdr:col>0</xdr:col>
      <xdr:colOff>1242060</xdr:colOff>
      <xdr:row>883</xdr:row>
      <xdr:rowOff>111051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52974210-E4AD-B3CB-5F4F-D343C2851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BEBA8EAE-BF5A-486C-A8C5-ECC9F3942E4B}">
              <a14:imgProps xmlns:a14="http://schemas.microsoft.com/office/drawing/2010/main">
                <a14:imgLayer r:embed="rId15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9010" y="224672704"/>
          <a:ext cx="993050" cy="963133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882</xdr:row>
      <xdr:rowOff>190500</xdr:rowOff>
    </xdr:from>
    <xdr:to>
      <xdr:col>0</xdr:col>
      <xdr:colOff>1234440</xdr:colOff>
      <xdr:row>885</xdr:row>
      <xdr:rowOff>213904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845DC043-6247-4A68-28DD-58808CD8E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BEBA8EAE-BF5A-486C-A8C5-ECC9F3942E4B}">
              <a14:imgProps xmlns:a14="http://schemas.microsoft.com/office/drawing/2010/main">
                <a14:imgLayer r:embed="rId15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25347893"/>
          <a:ext cx="1043940" cy="1043940"/>
        </a:xfrm>
        <a:prstGeom prst="rect">
          <a:avLst/>
        </a:prstGeom>
      </xdr:spPr>
    </xdr:pic>
    <xdr:clientData/>
  </xdr:twoCellAnchor>
  <xdr:twoCellAnchor>
    <xdr:from>
      <xdr:col>0</xdr:col>
      <xdr:colOff>179614</xdr:colOff>
      <xdr:row>884</xdr:row>
      <xdr:rowOff>21773</xdr:rowOff>
    </xdr:from>
    <xdr:to>
      <xdr:col>0</xdr:col>
      <xdr:colOff>1256483</xdr:colOff>
      <xdr:row>887</xdr:row>
      <xdr:rowOff>174172</xdr:rowOff>
    </xdr:to>
    <xdr:pic>
      <xdr:nvPicPr>
        <xdr:cNvPr id="315" name="Obraz 314">
          <a:extLst>
            <a:ext uri="{FF2B5EF4-FFF2-40B4-BE49-F238E27FC236}">
              <a16:creationId xmlns:a16="http://schemas.microsoft.com/office/drawing/2014/main" id="{26762C6E-0F4B-373E-4524-7697C627B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BEBA8EAE-BF5A-486C-A8C5-ECC9F3942E4B}">
              <a14:imgProps xmlns:a14="http://schemas.microsoft.com/office/drawing/2010/main">
                <a14:imgLayer r:embed="rId159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614" y="234315002"/>
          <a:ext cx="1076869" cy="1262741"/>
        </a:xfrm>
        <a:prstGeom prst="rect">
          <a:avLst/>
        </a:prstGeom>
      </xdr:spPr>
    </xdr:pic>
    <xdr:clientData/>
  </xdr:twoCellAnchor>
  <xdr:twoCellAnchor>
    <xdr:from>
      <xdr:col>0</xdr:col>
      <xdr:colOff>157843</xdr:colOff>
      <xdr:row>888</xdr:row>
      <xdr:rowOff>16328</xdr:rowOff>
    </xdr:from>
    <xdr:to>
      <xdr:col>0</xdr:col>
      <xdr:colOff>1407795</xdr:colOff>
      <xdr:row>895</xdr:row>
      <xdr:rowOff>54428</xdr:rowOff>
    </xdr:to>
    <xdr:pic>
      <xdr:nvPicPr>
        <xdr:cNvPr id="318" name="Obraz 317">
          <a:extLst>
            <a:ext uri="{FF2B5EF4-FFF2-40B4-BE49-F238E27FC236}">
              <a16:creationId xmlns:a16="http://schemas.microsoft.com/office/drawing/2014/main" id="{CDE15067-97A8-EA7B-BB92-0E7CF9571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3" y="235626728"/>
          <a:ext cx="1249952" cy="167095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895</xdr:row>
      <xdr:rowOff>0</xdr:rowOff>
    </xdr:from>
    <xdr:to>
      <xdr:col>0</xdr:col>
      <xdr:colOff>1415143</xdr:colOff>
      <xdr:row>901</xdr:row>
      <xdr:rowOff>27684</xdr:rowOff>
    </xdr:to>
    <xdr:pic>
      <xdr:nvPicPr>
        <xdr:cNvPr id="320" name="Obraz 319">
          <a:extLst>
            <a:ext uri="{FF2B5EF4-FFF2-40B4-BE49-F238E27FC236}">
              <a16:creationId xmlns:a16="http://schemas.microsoft.com/office/drawing/2014/main" id="{9A7A9422-5603-A549-F8C3-E66F39984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27974071"/>
          <a:ext cx="1415143" cy="1415613"/>
        </a:xfrm>
        <a:prstGeom prst="rect">
          <a:avLst/>
        </a:prstGeom>
      </xdr:spPr>
    </xdr:pic>
    <xdr:clientData/>
  </xdr:twoCellAnchor>
  <xdr:twoCellAnchor>
    <xdr:from>
      <xdr:col>0</xdr:col>
      <xdr:colOff>342084</xdr:colOff>
      <xdr:row>903</xdr:row>
      <xdr:rowOff>149679</xdr:rowOff>
    </xdr:from>
    <xdr:to>
      <xdr:col>0</xdr:col>
      <xdr:colOff>1191714</xdr:colOff>
      <xdr:row>907</xdr:row>
      <xdr:rowOff>87738</xdr:rowOff>
    </xdr:to>
    <xdr:pic>
      <xdr:nvPicPr>
        <xdr:cNvPr id="322" name="Obraz 321">
          <a:extLst>
            <a:ext uri="{FF2B5EF4-FFF2-40B4-BE49-F238E27FC236}">
              <a16:creationId xmlns:a16="http://schemas.microsoft.com/office/drawing/2014/main" id="{D5C969DC-DD11-95DA-CC08-5331E9792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BEBA8EAE-BF5A-486C-A8C5-ECC9F3942E4B}">
              <a14:imgProps xmlns:a14="http://schemas.microsoft.com/office/drawing/2010/main">
                <a14:imgLayer r:embed="rId16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084" y="229974322"/>
          <a:ext cx="847725" cy="861440"/>
        </a:xfrm>
        <a:prstGeom prst="rect">
          <a:avLst/>
        </a:prstGeom>
      </xdr:spPr>
    </xdr:pic>
    <xdr:clientData/>
  </xdr:twoCellAnchor>
  <xdr:twoCellAnchor>
    <xdr:from>
      <xdr:col>0</xdr:col>
      <xdr:colOff>381001</xdr:colOff>
      <xdr:row>906</xdr:row>
      <xdr:rowOff>105049</xdr:rowOff>
    </xdr:from>
    <xdr:to>
      <xdr:col>0</xdr:col>
      <xdr:colOff>1170216</xdr:colOff>
      <xdr:row>909</xdr:row>
      <xdr:rowOff>201587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id="{64418932-B8C2-7EF9-56FE-73AA78E01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BEBA8EAE-BF5A-486C-A8C5-ECC9F3942E4B}">
              <a14:imgProps xmlns:a14="http://schemas.microsoft.com/office/drawing/2010/main">
                <a14:imgLayer r:embed="rId165">
                  <a14:imgEffect>
                    <a14:backgroundRemoval t="9956" b="89823" l="8628" r="89823">
                      <a14:foregroundMark x1="67478" y1="60619" x2="67478" y2="60619"/>
                      <a14:foregroundMark x1="70796" y1="57301" x2="8628" y2="57301"/>
                      <a14:foregroundMark x1="8628" y1="57301" x2="8628" y2="5730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230623656"/>
          <a:ext cx="789215" cy="790502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908</xdr:row>
      <xdr:rowOff>68036</xdr:rowOff>
    </xdr:from>
    <xdr:to>
      <xdr:col>0</xdr:col>
      <xdr:colOff>1347108</xdr:colOff>
      <xdr:row>913</xdr:row>
      <xdr:rowOff>10164</xdr:rowOff>
    </xdr:to>
    <xdr:pic>
      <xdr:nvPicPr>
        <xdr:cNvPr id="334" name="Obraz 333">
          <a:extLst>
            <a:ext uri="{FF2B5EF4-FFF2-40B4-BE49-F238E27FC236}">
              <a16:creationId xmlns:a16="http://schemas.microsoft.com/office/drawing/2014/main" id="{CCC74E48-118B-7F50-D58F-9F33AA744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231049286"/>
          <a:ext cx="1102179" cy="1098735"/>
        </a:xfrm>
        <a:prstGeom prst="rect">
          <a:avLst/>
        </a:prstGeom>
      </xdr:spPr>
    </xdr:pic>
    <xdr:clientData/>
  </xdr:twoCellAnchor>
  <xdr:twoCellAnchor>
    <xdr:from>
      <xdr:col>0</xdr:col>
      <xdr:colOff>244929</xdr:colOff>
      <xdr:row>911</xdr:row>
      <xdr:rowOff>54430</xdr:rowOff>
    </xdr:from>
    <xdr:to>
      <xdr:col>0</xdr:col>
      <xdr:colOff>1304381</xdr:colOff>
      <xdr:row>915</xdr:row>
      <xdr:rowOff>187396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id="{7E093421-2C70-CF71-92FD-693601B330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929" y="231729644"/>
          <a:ext cx="1059452" cy="1058252"/>
        </a:xfrm>
        <a:prstGeom prst="rect">
          <a:avLst/>
        </a:prstGeom>
      </xdr:spPr>
    </xdr:pic>
    <xdr:clientData/>
  </xdr:twoCellAnchor>
  <xdr:twoCellAnchor>
    <xdr:from>
      <xdr:col>0</xdr:col>
      <xdr:colOff>122465</xdr:colOff>
      <xdr:row>915</xdr:row>
      <xdr:rowOff>149678</xdr:rowOff>
    </xdr:from>
    <xdr:to>
      <xdr:col>0</xdr:col>
      <xdr:colOff>1415144</xdr:colOff>
      <xdr:row>921</xdr:row>
      <xdr:rowOff>51190</xdr:rowOff>
    </xdr:to>
    <xdr:pic>
      <xdr:nvPicPr>
        <xdr:cNvPr id="338" name="Obraz 337">
          <a:extLst>
            <a:ext uri="{FF2B5EF4-FFF2-40B4-BE49-F238E27FC236}">
              <a16:creationId xmlns:a16="http://schemas.microsoft.com/office/drawing/2014/main" id="{6C506FF3-AD98-4C09-9753-EA87A7405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5" y="232750178"/>
          <a:ext cx="1292679" cy="1289441"/>
        </a:xfrm>
        <a:prstGeom prst="rect">
          <a:avLst/>
        </a:prstGeom>
      </xdr:spPr>
    </xdr:pic>
    <xdr:clientData/>
  </xdr:twoCellAnchor>
  <xdr:twoCellAnchor>
    <xdr:from>
      <xdr:col>0</xdr:col>
      <xdr:colOff>122464</xdr:colOff>
      <xdr:row>923</xdr:row>
      <xdr:rowOff>54429</xdr:rowOff>
    </xdr:from>
    <xdr:to>
      <xdr:col>0</xdr:col>
      <xdr:colOff>1430655</xdr:colOff>
      <xdr:row>928</xdr:row>
      <xdr:rowOff>204107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id="{1F85ACDC-D38F-4C87-658C-F480EB6A5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234505500"/>
          <a:ext cx="1308191" cy="1306286"/>
        </a:xfrm>
        <a:prstGeom prst="rect">
          <a:avLst/>
        </a:prstGeom>
      </xdr:spPr>
    </xdr:pic>
    <xdr:clientData/>
  </xdr:twoCellAnchor>
  <xdr:twoCellAnchor>
    <xdr:from>
      <xdr:col>0</xdr:col>
      <xdr:colOff>194311</xdr:colOff>
      <xdr:row>929</xdr:row>
      <xdr:rowOff>7622</xdr:rowOff>
    </xdr:from>
    <xdr:to>
      <xdr:col>0</xdr:col>
      <xdr:colOff>1193619</xdr:colOff>
      <xdr:row>929</xdr:row>
      <xdr:rowOff>1002120</xdr:rowOff>
    </xdr:to>
    <xdr:pic>
      <xdr:nvPicPr>
        <xdr:cNvPr id="342" name="Obraz 341">
          <a:extLst>
            <a:ext uri="{FF2B5EF4-FFF2-40B4-BE49-F238E27FC236}">
              <a16:creationId xmlns:a16="http://schemas.microsoft.com/office/drawing/2014/main" id="{40E33911-DA2D-1750-B6BC-3365CBF17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1" y="235846622"/>
          <a:ext cx="999308" cy="994498"/>
        </a:xfrm>
        <a:prstGeom prst="rect">
          <a:avLst/>
        </a:prstGeom>
      </xdr:spPr>
    </xdr:pic>
    <xdr:clientData/>
  </xdr:twoCellAnchor>
  <xdr:twoCellAnchor>
    <xdr:from>
      <xdr:col>0</xdr:col>
      <xdr:colOff>261256</xdr:colOff>
      <xdr:row>930</xdr:row>
      <xdr:rowOff>24493</xdr:rowOff>
    </xdr:from>
    <xdr:to>
      <xdr:col>0</xdr:col>
      <xdr:colOff>1132667</xdr:colOff>
      <xdr:row>930</xdr:row>
      <xdr:rowOff>1158240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id="{B42735FA-D892-88FC-65B0-6E0298B6F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1256" y="251057773"/>
          <a:ext cx="871411" cy="1133747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931</xdr:row>
      <xdr:rowOff>149680</xdr:rowOff>
    </xdr:from>
    <xdr:to>
      <xdr:col>0</xdr:col>
      <xdr:colOff>1203960</xdr:colOff>
      <xdr:row>932</xdr:row>
      <xdr:rowOff>467051</xdr:rowOff>
    </xdr:to>
    <xdr:pic>
      <xdr:nvPicPr>
        <xdr:cNvPr id="346" name="Obraz 345">
          <a:extLst>
            <a:ext uri="{FF2B5EF4-FFF2-40B4-BE49-F238E27FC236}">
              <a16:creationId xmlns:a16="http://schemas.microsoft.com/office/drawing/2014/main" id="{D7D7AD23-B2AF-7CE6-6811-9CCA269D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252539320"/>
          <a:ext cx="1095102" cy="109461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933</xdr:row>
      <xdr:rowOff>0</xdr:rowOff>
    </xdr:from>
    <xdr:to>
      <xdr:col>0</xdr:col>
      <xdr:colOff>1482687</xdr:colOff>
      <xdr:row>939</xdr:row>
      <xdr:rowOff>176893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id="{5EAA047D-E4C4-DB4F-14E7-155EC136B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9308821"/>
          <a:ext cx="1482687" cy="148317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950</xdr:row>
      <xdr:rowOff>176893</xdr:rowOff>
    </xdr:from>
    <xdr:to>
      <xdr:col>0</xdr:col>
      <xdr:colOff>1417048</xdr:colOff>
      <xdr:row>957</xdr:row>
      <xdr:rowOff>64801</xdr:rowOff>
    </xdr:to>
    <xdr:pic>
      <xdr:nvPicPr>
        <xdr:cNvPr id="350" name="Obraz 349">
          <a:extLst>
            <a:ext uri="{FF2B5EF4-FFF2-40B4-BE49-F238E27FC236}">
              <a16:creationId xmlns:a16="http://schemas.microsoft.com/office/drawing/2014/main" id="{3869D230-6EF1-B3E2-6F56-A971598A7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3186857"/>
          <a:ext cx="1417048" cy="1411908"/>
        </a:xfrm>
        <a:prstGeom prst="rect">
          <a:avLst/>
        </a:prstGeom>
      </xdr:spPr>
    </xdr:pic>
    <xdr:clientData/>
  </xdr:twoCellAnchor>
  <xdr:twoCellAnchor>
    <xdr:from>
      <xdr:col>0</xdr:col>
      <xdr:colOff>1</xdr:colOff>
      <xdr:row>963</xdr:row>
      <xdr:rowOff>0</xdr:rowOff>
    </xdr:from>
    <xdr:to>
      <xdr:col>0</xdr:col>
      <xdr:colOff>1442357</xdr:colOff>
      <xdr:row>969</xdr:row>
      <xdr:rowOff>132951</xdr:rowOff>
    </xdr:to>
    <xdr:pic>
      <xdr:nvPicPr>
        <xdr:cNvPr id="352" name="Obraz 351">
          <a:extLst>
            <a:ext uri="{FF2B5EF4-FFF2-40B4-BE49-F238E27FC236}">
              <a16:creationId xmlns:a16="http://schemas.microsoft.com/office/drawing/2014/main" id="{7C60955D-A745-3178-F59C-521DF5B99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45840250"/>
          <a:ext cx="1442356" cy="143923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971</xdr:row>
      <xdr:rowOff>108857</xdr:rowOff>
    </xdr:from>
    <xdr:to>
      <xdr:col>0</xdr:col>
      <xdr:colOff>1483179</xdr:colOff>
      <xdr:row>978</xdr:row>
      <xdr:rowOff>68758</xdr:rowOff>
    </xdr:to>
    <xdr:pic>
      <xdr:nvPicPr>
        <xdr:cNvPr id="354" name="Obraz 353">
          <a:extLst>
            <a:ext uri="{FF2B5EF4-FFF2-40B4-BE49-F238E27FC236}">
              <a16:creationId xmlns:a16="http://schemas.microsoft.com/office/drawing/2014/main" id="{4A9B28F7-01A6-3F1C-F4FC-D83AF5E60A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BEBA8EAE-BF5A-486C-A8C5-ECC9F3942E4B}">
              <a14:imgProps xmlns:a14="http://schemas.microsoft.com/office/drawing/2010/main">
                <a14:imgLayer r:embed="rId17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47690821"/>
          <a:ext cx="1483179" cy="1483901"/>
        </a:xfrm>
        <a:prstGeom prst="rect">
          <a:avLst/>
        </a:prstGeom>
      </xdr:spPr>
    </xdr:pic>
    <xdr:clientData/>
  </xdr:twoCellAnchor>
  <xdr:twoCellAnchor>
    <xdr:from>
      <xdr:col>0</xdr:col>
      <xdr:colOff>81642</xdr:colOff>
      <xdr:row>980</xdr:row>
      <xdr:rowOff>108857</xdr:rowOff>
    </xdr:from>
    <xdr:to>
      <xdr:col>0</xdr:col>
      <xdr:colOff>1455963</xdr:colOff>
      <xdr:row>986</xdr:row>
      <xdr:rowOff>177422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id="{FFA9F4CE-1ED9-4AB8-245F-2FC5655EE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2" y="249650250"/>
          <a:ext cx="1374321" cy="1374851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988</xdr:row>
      <xdr:rowOff>95250</xdr:rowOff>
    </xdr:from>
    <xdr:to>
      <xdr:col>0</xdr:col>
      <xdr:colOff>1405346</xdr:colOff>
      <xdr:row>994</xdr:row>
      <xdr:rowOff>140362</xdr:rowOff>
    </xdr:to>
    <xdr:pic>
      <xdr:nvPicPr>
        <xdr:cNvPr id="358" name="Obraz 357">
          <a:extLst>
            <a:ext uri="{FF2B5EF4-FFF2-40B4-BE49-F238E27FC236}">
              <a16:creationId xmlns:a16="http://schemas.microsoft.com/office/drawing/2014/main" id="{7A8F4165-2F11-C6E9-4441-6D1EEABF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251378357"/>
          <a:ext cx="1350917" cy="1351398"/>
        </a:xfrm>
        <a:prstGeom prst="rect">
          <a:avLst/>
        </a:prstGeom>
      </xdr:spPr>
    </xdr:pic>
    <xdr:clientData/>
  </xdr:twoCellAnchor>
  <xdr:twoCellAnchor>
    <xdr:from>
      <xdr:col>0</xdr:col>
      <xdr:colOff>122464</xdr:colOff>
      <xdr:row>998</xdr:row>
      <xdr:rowOff>68036</xdr:rowOff>
    </xdr:from>
    <xdr:to>
      <xdr:col>0</xdr:col>
      <xdr:colOff>1387595</xdr:colOff>
      <xdr:row>1004</xdr:row>
      <xdr:rowOff>23404</xdr:rowOff>
    </xdr:to>
    <xdr:pic>
      <xdr:nvPicPr>
        <xdr:cNvPr id="360" name="Obraz 359">
          <a:extLst>
            <a:ext uri="{FF2B5EF4-FFF2-40B4-BE49-F238E27FC236}">
              <a16:creationId xmlns:a16="http://schemas.microsoft.com/office/drawing/2014/main" id="{0EEEB66F-3B14-46D5-58E8-472B3EA7D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BEBA8EAE-BF5A-486C-A8C5-ECC9F3942E4B}">
              <a14:imgProps xmlns:a14="http://schemas.microsoft.com/office/drawing/2010/main">
                <a14:imgLayer r:embed="rId18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253528286"/>
          <a:ext cx="1265131" cy="1261654"/>
        </a:xfrm>
        <a:prstGeom prst="rect">
          <a:avLst/>
        </a:prstGeom>
      </xdr:spPr>
    </xdr:pic>
    <xdr:clientData/>
  </xdr:twoCellAnchor>
  <xdr:twoCellAnchor>
    <xdr:from>
      <xdr:col>0</xdr:col>
      <xdr:colOff>190501</xdr:colOff>
      <xdr:row>1012</xdr:row>
      <xdr:rowOff>68037</xdr:rowOff>
    </xdr:from>
    <xdr:to>
      <xdr:col>0</xdr:col>
      <xdr:colOff>1358810</xdr:colOff>
      <xdr:row>1017</xdr:row>
      <xdr:rowOff>151585</xdr:rowOff>
    </xdr:to>
    <xdr:pic>
      <xdr:nvPicPr>
        <xdr:cNvPr id="362" name="Obraz 361">
          <a:extLst>
            <a:ext uri="{FF2B5EF4-FFF2-40B4-BE49-F238E27FC236}">
              <a16:creationId xmlns:a16="http://schemas.microsoft.com/office/drawing/2014/main" id="{F02AFA8E-BD1A-0924-2A7D-6D801E583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56576287"/>
          <a:ext cx="1168309" cy="1172119"/>
        </a:xfrm>
        <a:prstGeom prst="rect">
          <a:avLst/>
        </a:prstGeom>
      </xdr:spPr>
    </xdr:pic>
    <xdr:clientData/>
  </xdr:twoCellAnchor>
  <xdr:twoCellAnchor>
    <xdr:from>
      <xdr:col>0</xdr:col>
      <xdr:colOff>108858</xdr:colOff>
      <xdr:row>1017</xdr:row>
      <xdr:rowOff>95250</xdr:rowOff>
    </xdr:from>
    <xdr:to>
      <xdr:col>0</xdr:col>
      <xdr:colOff>1417049</xdr:colOff>
      <xdr:row>1023</xdr:row>
      <xdr:rowOff>92911</xdr:rowOff>
    </xdr:to>
    <xdr:pic>
      <xdr:nvPicPr>
        <xdr:cNvPr id="365" name="Obraz 364">
          <a:extLst>
            <a:ext uri="{FF2B5EF4-FFF2-40B4-BE49-F238E27FC236}">
              <a16:creationId xmlns:a16="http://schemas.microsoft.com/office/drawing/2014/main" id="{3F5031F0-B800-D77B-47F0-69459B8F9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8" y="257692071"/>
          <a:ext cx="1308191" cy="1303947"/>
        </a:xfrm>
        <a:prstGeom prst="rect">
          <a:avLst/>
        </a:prstGeom>
      </xdr:spPr>
    </xdr:pic>
    <xdr:clientData/>
  </xdr:twoCellAnchor>
  <xdr:twoCellAnchor>
    <xdr:from>
      <xdr:col>0</xdr:col>
      <xdr:colOff>295548</xdr:colOff>
      <xdr:row>1024</xdr:row>
      <xdr:rowOff>221524</xdr:rowOff>
    </xdr:from>
    <xdr:to>
      <xdr:col>0</xdr:col>
      <xdr:colOff>1224644</xdr:colOff>
      <xdr:row>1027</xdr:row>
      <xdr:rowOff>44324</xdr:rowOff>
    </xdr:to>
    <xdr:pic>
      <xdr:nvPicPr>
        <xdr:cNvPr id="367" name="Obraz 366">
          <a:extLst>
            <a:ext uri="{FF2B5EF4-FFF2-40B4-BE49-F238E27FC236}">
              <a16:creationId xmlns:a16="http://schemas.microsoft.com/office/drawing/2014/main" id="{8BA46B05-1E52-DDEF-9E3E-534824917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548" y="259342345"/>
          <a:ext cx="929096" cy="924979"/>
        </a:xfrm>
        <a:prstGeom prst="rect">
          <a:avLst/>
        </a:prstGeom>
      </xdr:spPr>
    </xdr:pic>
    <xdr:clientData/>
  </xdr:twoCellAnchor>
  <xdr:twoCellAnchor>
    <xdr:from>
      <xdr:col>0</xdr:col>
      <xdr:colOff>176894</xdr:colOff>
      <xdr:row>1027</xdr:row>
      <xdr:rowOff>163286</xdr:rowOff>
    </xdr:from>
    <xdr:to>
      <xdr:col>0</xdr:col>
      <xdr:colOff>1411334</xdr:colOff>
      <xdr:row>1032</xdr:row>
      <xdr:rowOff>163697</xdr:rowOff>
    </xdr:to>
    <xdr:pic>
      <xdr:nvPicPr>
        <xdr:cNvPr id="369" name="Obraz 368">
          <a:extLst>
            <a:ext uri="{FF2B5EF4-FFF2-40B4-BE49-F238E27FC236}">
              <a16:creationId xmlns:a16="http://schemas.microsoft.com/office/drawing/2014/main" id="{62203FE3-EC17-BDA5-791A-F3C228346E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260386286"/>
          <a:ext cx="1234440" cy="1238661"/>
        </a:xfrm>
        <a:prstGeom prst="rect">
          <a:avLst/>
        </a:prstGeom>
      </xdr:spPr>
    </xdr:pic>
    <xdr:clientData/>
  </xdr:twoCellAnchor>
  <xdr:twoCellAnchor>
    <xdr:from>
      <xdr:col>0</xdr:col>
      <xdr:colOff>311060</xdr:colOff>
      <xdr:row>1029</xdr:row>
      <xdr:rowOff>126275</xdr:rowOff>
    </xdr:from>
    <xdr:to>
      <xdr:col>0</xdr:col>
      <xdr:colOff>1263560</xdr:colOff>
      <xdr:row>1033</xdr:row>
      <xdr:rowOff>202625</xdr:rowOff>
    </xdr:to>
    <xdr:pic>
      <xdr:nvPicPr>
        <xdr:cNvPr id="371" name="Obraz 370">
          <a:extLst>
            <a:ext uri="{FF2B5EF4-FFF2-40B4-BE49-F238E27FC236}">
              <a16:creationId xmlns:a16="http://schemas.microsoft.com/office/drawing/2014/main" id="{03CDBB18-AEE0-1ED7-49BE-29C39B31C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BEBA8EAE-BF5A-486C-A8C5-ECC9F3942E4B}">
              <a14:imgProps xmlns:a14="http://schemas.microsoft.com/office/drawing/2010/main">
                <a14:imgLayer r:embed="rId187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060" y="260934382"/>
          <a:ext cx="952500" cy="947207"/>
        </a:xfrm>
        <a:prstGeom prst="rect">
          <a:avLst/>
        </a:prstGeom>
      </xdr:spPr>
    </xdr:pic>
    <xdr:clientData/>
  </xdr:twoCellAnchor>
  <xdr:twoCellAnchor>
    <xdr:from>
      <xdr:col>0</xdr:col>
      <xdr:colOff>176892</xdr:colOff>
      <xdr:row>1034</xdr:row>
      <xdr:rowOff>40821</xdr:rowOff>
    </xdr:from>
    <xdr:to>
      <xdr:col>0</xdr:col>
      <xdr:colOff>1360713</xdr:colOff>
      <xdr:row>1039</xdr:row>
      <xdr:rowOff>132261</xdr:rowOff>
    </xdr:to>
    <xdr:pic>
      <xdr:nvPicPr>
        <xdr:cNvPr id="373" name="Obraz 372">
          <a:extLst>
            <a:ext uri="{FF2B5EF4-FFF2-40B4-BE49-F238E27FC236}">
              <a16:creationId xmlns:a16="http://schemas.microsoft.com/office/drawing/2014/main" id="{4896B65F-E5D7-131C-407A-A2748902A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2" y="261937500"/>
          <a:ext cx="1183821" cy="1180011"/>
        </a:xfrm>
        <a:prstGeom prst="rect">
          <a:avLst/>
        </a:prstGeom>
      </xdr:spPr>
    </xdr:pic>
    <xdr:clientData/>
  </xdr:twoCellAnchor>
  <xdr:twoCellAnchor>
    <xdr:from>
      <xdr:col>0</xdr:col>
      <xdr:colOff>285750</xdr:colOff>
      <xdr:row>1039</xdr:row>
      <xdr:rowOff>95250</xdr:rowOff>
    </xdr:from>
    <xdr:to>
      <xdr:col>0</xdr:col>
      <xdr:colOff>1296489</xdr:colOff>
      <xdr:row>1044</xdr:row>
      <xdr:rowOff>11582</xdr:rowOff>
    </xdr:to>
    <xdr:pic>
      <xdr:nvPicPr>
        <xdr:cNvPr id="375" name="Obraz 374">
          <a:extLst>
            <a:ext uri="{FF2B5EF4-FFF2-40B4-BE49-F238E27FC236}">
              <a16:creationId xmlns:a16="http://schemas.microsoft.com/office/drawing/2014/main" id="{86B7552F-60FC-5A6C-3840-351959130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263080500"/>
          <a:ext cx="1010739" cy="1004903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1044</xdr:row>
      <xdr:rowOff>13608</xdr:rowOff>
    </xdr:from>
    <xdr:to>
      <xdr:col>0</xdr:col>
      <xdr:colOff>1308191</xdr:colOff>
      <xdr:row>1044</xdr:row>
      <xdr:rowOff>1131793</xdr:rowOff>
    </xdr:to>
    <xdr:pic>
      <xdr:nvPicPr>
        <xdr:cNvPr id="377" name="Obraz 376">
          <a:extLst>
            <a:ext uri="{FF2B5EF4-FFF2-40B4-BE49-F238E27FC236}">
              <a16:creationId xmlns:a16="http://schemas.microsoft.com/office/drawing/2014/main" id="{33EA4DF3-28DA-51C7-0BDC-AEF9748C4D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BEBA8EAE-BF5A-486C-A8C5-ECC9F3942E4B}">
              <a14:imgProps xmlns:a14="http://schemas.microsoft.com/office/drawing/2010/main">
                <a14:imgLayer r:embed="rId19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264087429"/>
          <a:ext cx="1117691" cy="1118185"/>
        </a:xfrm>
        <a:prstGeom prst="rect">
          <a:avLst/>
        </a:prstGeom>
      </xdr:spPr>
    </xdr:pic>
    <xdr:clientData/>
  </xdr:twoCellAnchor>
  <xdr:twoCellAnchor>
    <xdr:from>
      <xdr:col>0</xdr:col>
      <xdr:colOff>204107</xdr:colOff>
      <xdr:row>1044</xdr:row>
      <xdr:rowOff>1006928</xdr:rowOff>
    </xdr:from>
    <xdr:to>
      <xdr:col>0</xdr:col>
      <xdr:colOff>1405346</xdr:colOff>
      <xdr:row>1046</xdr:row>
      <xdr:rowOff>179327</xdr:rowOff>
    </xdr:to>
    <xdr:pic>
      <xdr:nvPicPr>
        <xdr:cNvPr id="379" name="Obraz 378">
          <a:extLst>
            <a:ext uri="{FF2B5EF4-FFF2-40B4-BE49-F238E27FC236}">
              <a16:creationId xmlns:a16="http://schemas.microsoft.com/office/drawing/2014/main" id="{AEF69F07-6094-8738-E4C7-ACC40B45B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BEBA8EAE-BF5A-486C-A8C5-ECC9F3942E4B}">
              <a14:imgProps xmlns:a14="http://schemas.microsoft.com/office/drawing/2010/main">
                <a14:imgLayer r:embed="rId19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265080749"/>
          <a:ext cx="1201239" cy="1199864"/>
        </a:xfrm>
        <a:prstGeom prst="rect">
          <a:avLst/>
        </a:prstGeom>
      </xdr:spPr>
    </xdr:pic>
    <xdr:clientData/>
  </xdr:twoCellAnchor>
  <xdr:twoCellAnchor>
    <xdr:from>
      <xdr:col>0</xdr:col>
      <xdr:colOff>95251</xdr:colOff>
      <xdr:row>1046</xdr:row>
      <xdr:rowOff>653143</xdr:rowOff>
    </xdr:from>
    <xdr:to>
      <xdr:col>0</xdr:col>
      <xdr:colOff>1329691</xdr:colOff>
      <xdr:row>1048</xdr:row>
      <xdr:rowOff>349565</xdr:rowOff>
    </xdr:to>
    <xdr:pic>
      <xdr:nvPicPr>
        <xdr:cNvPr id="383" name="Obraz 382">
          <a:extLst>
            <a:ext uri="{FF2B5EF4-FFF2-40B4-BE49-F238E27FC236}">
              <a16:creationId xmlns:a16="http://schemas.microsoft.com/office/drawing/2014/main" id="{2A81733F-4149-1156-77A7-0B34CF6AB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1" y="266754429"/>
          <a:ext cx="1234440" cy="1234029"/>
        </a:xfrm>
        <a:prstGeom prst="rect">
          <a:avLst/>
        </a:prstGeom>
      </xdr:spPr>
    </xdr:pic>
    <xdr:clientData/>
  </xdr:twoCellAnchor>
  <xdr:twoCellAnchor editAs="oneCell">
    <xdr:from>
      <xdr:col>0</xdr:col>
      <xdr:colOff>204107</xdr:colOff>
      <xdr:row>1045</xdr:row>
      <xdr:rowOff>802823</xdr:rowOff>
    </xdr:from>
    <xdr:to>
      <xdr:col>0</xdr:col>
      <xdr:colOff>1354727</xdr:colOff>
      <xdr:row>1047</xdr:row>
      <xdr:rowOff>206515</xdr:rowOff>
    </xdr:to>
    <xdr:pic>
      <xdr:nvPicPr>
        <xdr:cNvPr id="385" name="Obraz 384">
          <a:extLst>
            <a:ext uri="{FF2B5EF4-FFF2-40B4-BE49-F238E27FC236}">
              <a16:creationId xmlns:a16="http://schemas.microsoft.com/office/drawing/2014/main" id="{6A177195-A8F3-4502-34F8-38D9EBA7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BEBA8EAE-BF5A-486C-A8C5-ECC9F3942E4B}">
              <a14:imgProps xmlns:a14="http://schemas.microsoft.com/office/drawing/2010/main">
                <a14:imgLayer r:embed="rId196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266019644"/>
          <a:ext cx="1143000" cy="1139696"/>
        </a:xfrm>
        <a:prstGeom prst="rect">
          <a:avLst/>
        </a:prstGeom>
      </xdr:spPr>
    </xdr:pic>
    <xdr:clientData/>
  </xdr:twoCellAnchor>
  <xdr:twoCellAnchor>
    <xdr:from>
      <xdr:col>0</xdr:col>
      <xdr:colOff>149678</xdr:colOff>
      <xdr:row>1047</xdr:row>
      <xdr:rowOff>517071</xdr:rowOff>
    </xdr:from>
    <xdr:to>
      <xdr:col>0</xdr:col>
      <xdr:colOff>1251857</xdr:colOff>
      <xdr:row>1050</xdr:row>
      <xdr:rowOff>5274</xdr:rowOff>
    </xdr:to>
    <xdr:pic>
      <xdr:nvPicPr>
        <xdr:cNvPr id="387" name="Obraz 386">
          <a:extLst>
            <a:ext uri="{FF2B5EF4-FFF2-40B4-BE49-F238E27FC236}">
              <a16:creationId xmlns:a16="http://schemas.microsoft.com/office/drawing/2014/main" id="{3C4F59CB-00CE-D6FC-BE35-298E1B7F42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BEBA8EAE-BF5A-486C-A8C5-ECC9F3942E4B}">
              <a14:imgProps xmlns:a14="http://schemas.microsoft.com/office/drawing/2010/main">
                <a14:imgLayer r:embed="rId19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8" y="267475607"/>
          <a:ext cx="1102179" cy="1107453"/>
        </a:xfrm>
        <a:prstGeom prst="rect">
          <a:avLst/>
        </a:prstGeom>
      </xdr:spPr>
    </xdr:pic>
    <xdr:clientData/>
  </xdr:twoCellAnchor>
  <xdr:twoCellAnchor>
    <xdr:from>
      <xdr:col>0</xdr:col>
      <xdr:colOff>367395</xdr:colOff>
      <xdr:row>1049</xdr:row>
      <xdr:rowOff>54429</xdr:rowOff>
    </xdr:from>
    <xdr:to>
      <xdr:col>0</xdr:col>
      <xdr:colOff>1154704</xdr:colOff>
      <xdr:row>1051</xdr:row>
      <xdr:rowOff>386369</xdr:rowOff>
    </xdr:to>
    <xdr:pic>
      <xdr:nvPicPr>
        <xdr:cNvPr id="389" name="Obraz 388">
          <a:extLst>
            <a:ext uri="{FF2B5EF4-FFF2-40B4-BE49-F238E27FC236}">
              <a16:creationId xmlns:a16="http://schemas.microsoft.com/office/drawing/2014/main" id="{49876BB5-0B52-8B13-6DFE-C8F3D461B8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395" y="268400893"/>
          <a:ext cx="787309" cy="794583"/>
        </a:xfrm>
        <a:prstGeom prst="rect">
          <a:avLst/>
        </a:prstGeom>
      </xdr:spPr>
    </xdr:pic>
    <xdr:clientData/>
  </xdr:twoCellAnchor>
  <xdr:twoCellAnchor>
    <xdr:from>
      <xdr:col>0</xdr:col>
      <xdr:colOff>217714</xdr:colOff>
      <xdr:row>1051</xdr:row>
      <xdr:rowOff>435429</xdr:rowOff>
    </xdr:from>
    <xdr:to>
      <xdr:col>0</xdr:col>
      <xdr:colOff>1195523</xdr:colOff>
      <xdr:row>1056</xdr:row>
      <xdr:rowOff>3810</xdr:rowOff>
    </xdr:to>
    <xdr:pic>
      <xdr:nvPicPr>
        <xdr:cNvPr id="391" name="Obraz 390">
          <a:extLst>
            <a:ext uri="{FF2B5EF4-FFF2-40B4-BE49-F238E27FC236}">
              <a16:creationId xmlns:a16="http://schemas.microsoft.com/office/drawing/2014/main" id="{10C4D37C-23E7-5473-D1CC-210950115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BEBA8EAE-BF5A-486C-A8C5-ECC9F3942E4B}">
              <a14:imgProps xmlns:a14="http://schemas.microsoft.com/office/drawing/2010/main">
                <a14:imgLayer r:embed="rId201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714" y="269244536"/>
          <a:ext cx="977809" cy="983524"/>
        </a:xfrm>
        <a:prstGeom prst="rect">
          <a:avLst/>
        </a:prstGeom>
      </xdr:spPr>
    </xdr:pic>
    <xdr:clientData/>
  </xdr:twoCellAnchor>
  <xdr:twoCellAnchor>
    <xdr:from>
      <xdr:col>0</xdr:col>
      <xdr:colOff>54429</xdr:colOff>
      <xdr:row>1056</xdr:row>
      <xdr:rowOff>54428</xdr:rowOff>
    </xdr:from>
    <xdr:to>
      <xdr:col>0</xdr:col>
      <xdr:colOff>1413238</xdr:colOff>
      <xdr:row>1058</xdr:row>
      <xdr:rowOff>542380</xdr:rowOff>
    </xdr:to>
    <xdr:pic>
      <xdr:nvPicPr>
        <xdr:cNvPr id="393" name="Obraz 392">
          <a:extLst>
            <a:ext uri="{FF2B5EF4-FFF2-40B4-BE49-F238E27FC236}">
              <a16:creationId xmlns:a16="http://schemas.microsoft.com/office/drawing/2014/main" id="{8683FCB5-6391-4261-D45E-8751249C4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BEBA8EAE-BF5A-486C-A8C5-ECC9F3942E4B}">
              <a14:imgProps xmlns:a14="http://schemas.microsoft.com/office/drawing/2010/main">
                <a14:imgLayer r:embed="rId203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9" y="270278678"/>
          <a:ext cx="1358809" cy="1358809"/>
        </a:xfrm>
        <a:prstGeom prst="rect">
          <a:avLst/>
        </a:prstGeom>
      </xdr:spPr>
    </xdr:pic>
    <xdr:clientData/>
  </xdr:twoCellAnchor>
  <xdr:twoCellAnchor>
    <xdr:from>
      <xdr:col>0</xdr:col>
      <xdr:colOff>122465</xdr:colOff>
      <xdr:row>1059</xdr:row>
      <xdr:rowOff>108857</xdr:rowOff>
    </xdr:from>
    <xdr:to>
      <xdr:col>0</xdr:col>
      <xdr:colOff>1430656</xdr:colOff>
      <xdr:row>1061</xdr:row>
      <xdr:rowOff>515745</xdr:rowOff>
    </xdr:to>
    <xdr:pic>
      <xdr:nvPicPr>
        <xdr:cNvPr id="395" name="Obraz 394">
          <a:extLst>
            <a:ext uri="{FF2B5EF4-FFF2-40B4-BE49-F238E27FC236}">
              <a16:creationId xmlns:a16="http://schemas.microsoft.com/office/drawing/2014/main" id="{424F496D-E6BC-EAD7-F054-3E64DDA5E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BEBA8EAE-BF5A-486C-A8C5-ECC9F3942E4B}">
              <a14:imgProps xmlns:a14="http://schemas.microsoft.com/office/drawing/2010/main">
                <a14:imgLayer r:embed="rId205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5" y="271775464"/>
          <a:ext cx="1308191" cy="1304960"/>
        </a:xfrm>
        <a:prstGeom prst="rect">
          <a:avLst/>
        </a:prstGeom>
      </xdr:spPr>
    </xdr:pic>
    <xdr:clientData/>
  </xdr:twoCellAnchor>
  <xdr:twoCellAnchor>
    <xdr:from>
      <xdr:col>0</xdr:col>
      <xdr:colOff>81643</xdr:colOff>
      <xdr:row>1062</xdr:row>
      <xdr:rowOff>108858</xdr:rowOff>
    </xdr:from>
    <xdr:to>
      <xdr:col>0</xdr:col>
      <xdr:colOff>1397726</xdr:colOff>
      <xdr:row>1068</xdr:row>
      <xdr:rowOff>39565</xdr:rowOff>
    </xdr:to>
    <xdr:pic>
      <xdr:nvPicPr>
        <xdr:cNvPr id="397" name="Obraz 396">
          <a:extLst>
            <a:ext uri="{FF2B5EF4-FFF2-40B4-BE49-F238E27FC236}">
              <a16:creationId xmlns:a16="http://schemas.microsoft.com/office/drawing/2014/main" id="{A2ED6ED1-5CDE-8B14-7980-DB37D9FC9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643" y="273272251"/>
          <a:ext cx="1316083" cy="13186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1071</xdr:row>
      <xdr:rowOff>0</xdr:rowOff>
    </xdr:from>
    <xdr:to>
      <xdr:col>0</xdr:col>
      <xdr:colOff>1400915</xdr:colOff>
      <xdr:row>1077</xdr:row>
      <xdr:rowOff>13607</xdr:rowOff>
    </xdr:to>
    <xdr:pic>
      <xdr:nvPicPr>
        <xdr:cNvPr id="399" name="Obraz 398">
          <a:extLst>
            <a:ext uri="{FF2B5EF4-FFF2-40B4-BE49-F238E27FC236}">
              <a16:creationId xmlns:a16="http://schemas.microsoft.com/office/drawing/2014/main" id="{B87415FC-8DF0-0A5B-8C15-62B34FC8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75245286"/>
          <a:ext cx="1400915" cy="1401535"/>
        </a:xfrm>
        <a:prstGeom prst="rect">
          <a:avLst/>
        </a:prstGeom>
      </xdr:spPr>
    </xdr:pic>
    <xdr:clientData/>
  </xdr:twoCellAnchor>
  <xdr:twoCellAnchor>
    <xdr:from>
      <xdr:col>0</xdr:col>
      <xdr:colOff>13607</xdr:colOff>
      <xdr:row>1143</xdr:row>
      <xdr:rowOff>136071</xdr:rowOff>
    </xdr:from>
    <xdr:to>
      <xdr:col>0</xdr:col>
      <xdr:colOff>1454059</xdr:colOff>
      <xdr:row>1150</xdr:row>
      <xdr:rowOff>53173</xdr:rowOff>
    </xdr:to>
    <xdr:pic>
      <xdr:nvPicPr>
        <xdr:cNvPr id="401" name="Obraz 400">
          <a:extLst>
            <a:ext uri="{FF2B5EF4-FFF2-40B4-BE49-F238E27FC236}">
              <a16:creationId xmlns:a16="http://schemas.microsoft.com/office/drawing/2014/main" id="{54B58691-23D8-4FD7-77D5-9EA1FE5BB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" y="292022892"/>
          <a:ext cx="1440452" cy="144110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1158</xdr:row>
      <xdr:rowOff>0</xdr:rowOff>
    </xdr:from>
    <xdr:to>
      <xdr:col>0</xdr:col>
      <xdr:colOff>1401536</xdr:colOff>
      <xdr:row>1164</xdr:row>
      <xdr:rowOff>97734</xdr:rowOff>
    </xdr:to>
    <xdr:pic>
      <xdr:nvPicPr>
        <xdr:cNvPr id="403" name="Obraz 402">
          <a:extLst>
            <a:ext uri="{FF2B5EF4-FFF2-40B4-BE49-F238E27FC236}">
              <a16:creationId xmlns:a16="http://schemas.microsoft.com/office/drawing/2014/main" id="{66C2238F-B3BF-3932-8135-CFE35207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5152536"/>
          <a:ext cx="1401536" cy="140401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1176</xdr:row>
      <xdr:rowOff>136071</xdr:rowOff>
    </xdr:from>
    <xdr:to>
      <xdr:col>0</xdr:col>
      <xdr:colOff>1331142</xdr:colOff>
      <xdr:row>1182</xdr:row>
      <xdr:rowOff>161380</xdr:rowOff>
    </xdr:to>
    <xdr:pic>
      <xdr:nvPicPr>
        <xdr:cNvPr id="405" name="Obraz 404">
          <a:extLst>
            <a:ext uri="{FF2B5EF4-FFF2-40B4-BE49-F238E27FC236}">
              <a16:creationId xmlns:a16="http://schemas.microsoft.com/office/drawing/2014/main" id="{4EB09B38-F87C-7720-A18C-9592A583F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9207464"/>
          <a:ext cx="1331142" cy="1331595"/>
        </a:xfrm>
        <a:prstGeom prst="rect">
          <a:avLst/>
        </a:prstGeom>
      </xdr:spPr>
    </xdr:pic>
    <xdr:clientData/>
  </xdr:twoCellAnchor>
  <xdr:twoCellAnchor>
    <xdr:from>
      <xdr:col>1</xdr:col>
      <xdr:colOff>122465</xdr:colOff>
      <xdr:row>7</xdr:row>
      <xdr:rowOff>40821</xdr:rowOff>
    </xdr:from>
    <xdr:to>
      <xdr:col>1</xdr:col>
      <xdr:colOff>693965</xdr:colOff>
      <xdr:row>10</xdr:row>
      <xdr:rowOff>173510</xdr:rowOff>
    </xdr:to>
    <xdr:pic>
      <xdr:nvPicPr>
        <xdr:cNvPr id="409" name="Obraz 408">
          <a:extLst>
            <a:ext uri="{FF2B5EF4-FFF2-40B4-BE49-F238E27FC236}">
              <a16:creationId xmlns:a16="http://schemas.microsoft.com/office/drawing/2014/main" id="{EEE301D6-758A-3C08-E719-0F04517161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8" y="2231571"/>
          <a:ext cx="571500" cy="568118"/>
        </a:xfrm>
        <a:prstGeom prst="rect">
          <a:avLst/>
        </a:prstGeom>
      </xdr:spPr>
    </xdr:pic>
    <xdr:clientData/>
  </xdr:twoCellAnchor>
  <xdr:twoCellAnchor>
    <xdr:from>
      <xdr:col>1</xdr:col>
      <xdr:colOff>124370</xdr:colOff>
      <xdr:row>11</xdr:row>
      <xdr:rowOff>40821</xdr:rowOff>
    </xdr:from>
    <xdr:to>
      <xdr:col>1</xdr:col>
      <xdr:colOff>695870</xdr:colOff>
      <xdr:row>12</xdr:row>
      <xdr:rowOff>187118</xdr:rowOff>
    </xdr:to>
    <xdr:pic>
      <xdr:nvPicPr>
        <xdr:cNvPr id="410" name="Obraz 409">
          <a:extLst>
            <a:ext uri="{FF2B5EF4-FFF2-40B4-BE49-F238E27FC236}">
              <a16:creationId xmlns:a16="http://schemas.microsoft.com/office/drawing/2014/main" id="{E2BD2D9A-39C9-4E04-8C13-130762A74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4763" y="2884714"/>
          <a:ext cx="571500" cy="568118"/>
        </a:xfrm>
        <a:prstGeom prst="rect">
          <a:avLst/>
        </a:prstGeom>
      </xdr:spPr>
    </xdr:pic>
    <xdr:clientData/>
  </xdr:twoCellAnchor>
  <xdr:twoCellAnchor>
    <xdr:from>
      <xdr:col>1</xdr:col>
      <xdr:colOff>126275</xdr:colOff>
      <xdr:row>15</xdr:row>
      <xdr:rowOff>136071</xdr:rowOff>
    </xdr:from>
    <xdr:to>
      <xdr:col>1</xdr:col>
      <xdr:colOff>697775</xdr:colOff>
      <xdr:row>17</xdr:row>
      <xdr:rowOff>119082</xdr:rowOff>
    </xdr:to>
    <xdr:pic>
      <xdr:nvPicPr>
        <xdr:cNvPr id="411" name="Obraz 410">
          <a:extLst>
            <a:ext uri="{FF2B5EF4-FFF2-40B4-BE49-F238E27FC236}">
              <a16:creationId xmlns:a16="http://schemas.microsoft.com/office/drawing/2014/main" id="{B6FCA69A-EE7E-4C6F-89C8-49937A0B7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6668" y="4340678"/>
          <a:ext cx="571500" cy="56811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19</xdr:row>
      <xdr:rowOff>64225</xdr:rowOff>
    </xdr:from>
    <xdr:to>
      <xdr:col>1</xdr:col>
      <xdr:colOff>701585</xdr:colOff>
      <xdr:row>19</xdr:row>
      <xdr:rowOff>643773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id="{7B70BA52-74BE-4095-A5DE-AB330B6F7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5602332"/>
          <a:ext cx="571500" cy="57954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20</xdr:row>
      <xdr:rowOff>128451</xdr:rowOff>
    </xdr:from>
    <xdr:to>
      <xdr:col>1</xdr:col>
      <xdr:colOff>705395</xdr:colOff>
      <xdr:row>20</xdr:row>
      <xdr:rowOff>713714</xdr:rowOff>
    </xdr:to>
    <xdr:pic>
      <xdr:nvPicPr>
        <xdr:cNvPr id="413" name="Obraz 412">
          <a:extLst>
            <a:ext uri="{FF2B5EF4-FFF2-40B4-BE49-F238E27FC236}">
              <a16:creationId xmlns:a16="http://schemas.microsoft.com/office/drawing/2014/main" id="{620B95B4-E880-4184-BDBC-8910C3C37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6319701"/>
          <a:ext cx="571500" cy="585263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21</xdr:row>
      <xdr:rowOff>77833</xdr:rowOff>
    </xdr:from>
    <xdr:to>
      <xdr:col>1</xdr:col>
      <xdr:colOff>701585</xdr:colOff>
      <xdr:row>21</xdr:row>
      <xdr:rowOff>649761</xdr:rowOff>
    </xdr:to>
    <xdr:pic>
      <xdr:nvPicPr>
        <xdr:cNvPr id="414" name="Obraz 413">
          <a:extLst>
            <a:ext uri="{FF2B5EF4-FFF2-40B4-BE49-F238E27FC236}">
              <a16:creationId xmlns:a16="http://schemas.microsoft.com/office/drawing/2014/main" id="{3E6F718F-5F1B-4BAC-8D7E-FB51A777F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7044690"/>
          <a:ext cx="571500" cy="57192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31</xdr:row>
      <xdr:rowOff>103141</xdr:rowOff>
    </xdr:from>
    <xdr:to>
      <xdr:col>1</xdr:col>
      <xdr:colOff>701585</xdr:colOff>
      <xdr:row>34</xdr:row>
      <xdr:rowOff>20022</xdr:rowOff>
    </xdr:to>
    <xdr:pic>
      <xdr:nvPicPr>
        <xdr:cNvPr id="415" name="Obraz 414">
          <a:extLst>
            <a:ext uri="{FF2B5EF4-FFF2-40B4-BE49-F238E27FC236}">
              <a16:creationId xmlns:a16="http://schemas.microsoft.com/office/drawing/2014/main" id="{E8194399-037E-450D-983A-21BB2EF3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9873070"/>
          <a:ext cx="571500" cy="570023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39</xdr:row>
      <xdr:rowOff>114844</xdr:rowOff>
    </xdr:from>
    <xdr:to>
      <xdr:col>1</xdr:col>
      <xdr:colOff>705395</xdr:colOff>
      <xdr:row>41</xdr:row>
      <xdr:rowOff>226034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id="{61516141-71DF-4E1F-9123-2E2461324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11653701"/>
          <a:ext cx="571500" cy="573833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52</xdr:row>
      <xdr:rowOff>5987</xdr:rowOff>
    </xdr:from>
    <xdr:to>
      <xdr:col>1</xdr:col>
      <xdr:colOff>701585</xdr:colOff>
      <xdr:row>53</xdr:row>
      <xdr:rowOff>21927</xdr:rowOff>
    </xdr:to>
    <xdr:pic>
      <xdr:nvPicPr>
        <xdr:cNvPr id="417" name="Obraz 416">
          <a:extLst>
            <a:ext uri="{FF2B5EF4-FFF2-40B4-BE49-F238E27FC236}">
              <a16:creationId xmlns:a16="http://schemas.microsoft.com/office/drawing/2014/main" id="{3166807E-30A2-4726-8D74-D73E7CE71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14715308"/>
          <a:ext cx="571500" cy="573833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71</xdr:row>
      <xdr:rowOff>227511</xdr:rowOff>
    </xdr:from>
    <xdr:to>
      <xdr:col>1</xdr:col>
      <xdr:colOff>701585</xdr:colOff>
      <xdr:row>73</xdr:row>
      <xdr:rowOff>20022</xdr:rowOff>
    </xdr:to>
    <xdr:pic>
      <xdr:nvPicPr>
        <xdr:cNvPr id="419" name="Obraz 418">
          <a:extLst>
            <a:ext uri="{FF2B5EF4-FFF2-40B4-BE49-F238E27FC236}">
              <a16:creationId xmlns:a16="http://schemas.microsoft.com/office/drawing/2014/main" id="{9D498009-CE53-4A3D-8DC1-BA2887EC0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23835904"/>
          <a:ext cx="571500" cy="56811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74</xdr:row>
      <xdr:rowOff>105047</xdr:rowOff>
    </xdr:from>
    <xdr:to>
      <xdr:col>1</xdr:col>
      <xdr:colOff>705395</xdr:colOff>
      <xdr:row>75</xdr:row>
      <xdr:rowOff>278558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id="{A88DCAF5-BD35-4CCF-8437-05B8FBDC9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24788404"/>
          <a:ext cx="571500" cy="56811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77</xdr:row>
      <xdr:rowOff>62321</xdr:rowOff>
    </xdr:from>
    <xdr:to>
      <xdr:col>1</xdr:col>
      <xdr:colOff>701585</xdr:colOff>
      <xdr:row>79</xdr:row>
      <xdr:rowOff>206440</xdr:rowOff>
    </xdr:to>
    <xdr:pic>
      <xdr:nvPicPr>
        <xdr:cNvPr id="421" name="Obraz 420">
          <a:extLst>
            <a:ext uri="{FF2B5EF4-FFF2-40B4-BE49-F238E27FC236}">
              <a16:creationId xmlns:a16="http://schemas.microsoft.com/office/drawing/2014/main" id="{E8318C7D-FC8E-4021-91D8-35E6B6D58C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25793428"/>
          <a:ext cx="571500" cy="57954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89</xdr:row>
      <xdr:rowOff>103142</xdr:rowOff>
    </xdr:from>
    <xdr:to>
      <xdr:col>1</xdr:col>
      <xdr:colOff>701585</xdr:colOff>
      <xdr:row>92</xdr:row>
      <xdr:rowOff>37167</xdr:rowOff>
    </xdr:to>
    <xdr:pic>
      <xdr:nvPicPr>
        <xdr:cNvPr id="423" name="Obraz 422">
          <a:extLst>
            <a:ext uri="{FF2B5EF4-FFF2-40B4-BE49-F238E27FC236}">
              <a16:creationId xmlns:a16="http://schemas.microsoft.com/office/drawing/2014/main" id="{5F97090D-D3A5-46BE-88C0-DC3836685A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28011392"/>
          <a:ext cx="571500" cy="58716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94</xdr:row>
      <xdr:rowOff>169273</xdr:rowOff>
    </xdr:from>
    <xdr:to>
      <xdr:col>1</xdr:col>
      <xdr:colOff>705395</xdr:colOff>
      <xdr:row>95</xdr:row>
      <xdr:rowOff>284001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id="{307399FF-1793-4884-AEB2-346246A8DD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29166094"/>
          <a:ext cx="571500" cy="59097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138</xdr:row>
      <xdr:rowOff>114844</xdr:rowOff>
    </xdr:from>
    <xdr:to>
      <xdr:col>1</xdr:col>
      <xdr:colOff>701585</xdr:colOff>
      <xdr:row>141</xdr:row>
      <xdr:rowOff>60299</xdr:rowOff>
    </xdr:to>
    <xdr:pic>
      <xdr:nvPicPr>
        <xdr:cNvPr id="425" name="Obraz 424">
          <a:extLst>
            <a:ext uri="{FF2B5EF4-FFF2-40B4-BE49-F238E27FC236}">
              <a16:creationId xmlns:a16="http://schemas.microsoft.com/office/drawing/2014/main" id="{5397FB1B-4CB0-4153-A9E5-9E75ECC4C8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41358094"/>
          <a:ext cx="571500" cy="59859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144</xdr:row>
      <xdr:rowOff>142058</xdr:rowOff>
    </xdr:from>
    <xdr:to>
      <xdr:col>1</xdr:col>
      <xdr:colOff>701585</xdr:colOff>
      <xdr:row>147</xdr:row>
      <xdr:rowOff>83703</xdr:rowOff>
    </xdr:to>
    <xdr:pic>
      <xdr:nvPicPr>
        <xdr:cNvPr id="426" name="Obraz 425">
          <a:extLst>
            <a:ext uri="{FF2B5EF4-FFF2-40B4-BE49-F238E27FC236}">
              <a16:creationId xmlns:a16="http://schemas.microsoft.com/office/drawing/2014/main" id="{3BB9BE02-FCF5-402C-AE7E-E450F241C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42691594"/>
          <a:ext cx="571500" cy="59478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160</xdr:row>
      <xdr:rowOff>140154</xdr:rowOff>
    </xdr:from>
    <xdr:to>
      <xdr:col>1</xdr:col>
      <xdr:colOff>705395</xdr:colOff>
      <xdr:row>163</xdr:row>
      <xdr:rowOff>89419</xdr:rowOff>
    </xdr:to>
    <xdr:pic>
      <xdr:nvPicPr>
        <xdr:cNvPr id="427" name="Obraz 426">
          <a:extLst>
            <a:ext uri="{FF2B5EF4-FFF2-40B4-BE49-F238E27FC236}">
              <a16:creationId xmlns:a16="http://schemas.microsoft.com/office/drawing/2014/main" id="{BDDEE810-BC3C-4CB6-93AB-463FFD1CA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46173118"/>
          <a:ext cx="571500" cy="60240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166</xdr:row>
      <xdr:rowOff>122736</xdr:rowOff>
    </xdr:from>
    <xdr:to>
      <xdr:col>1</xdr:col>
      <xdr:colOff>701585</xdr:colOff>
      <xdr:row>169</xdr:row>
      <xdr:rowOff>79621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id="{38154CF3-8302-467D-879D-A33D3A1F8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47461986"/>
          <a:ext cx="571500" cy="61002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175</xdr:row>
      <xdr:rowOff>243295</xdr:rowOff>
    </xdr:from>
    <xdr:to>
      <xdr:col>1</xdr:col>
      <xdr:colOff>701585</xdr:colOff>
      <xdr:row>175</xdr:row>
      <xdr:rowOff>849513</xdr:rowOff>
    </xdr:to>
    <xdr:pic>
      <xdr:nvPicPr>
        <xdr:cNvPr id="430" name="Obraz 429">
          <a:extLst>
            <a:ext uri="{FF2B5EF4-FFF2-40B4-BE49-F238E27FC236}">
              <a16:creationId xmlns:a16="http://schemas.microsoft.com/office/drawing/2014/main" id="{119AF744-1E24-4E66-B00A-B95024142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51065974"/>
          <a:ext cx="571500" cy="60621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176</xdr:row>
      <xdr:rowOff>134439</xdr:rowOff>
    </xdr:from>
    <xdr:to>
      <xdr:col>1</xdr:col>
      <xdr:colOff>701585</xdr:colOff>
      <xdr:row>176</xdr:row>
      <xdr:rowOff>740657</xdr:rowOff>
    </xdr:to>
    <xdr:pic>
      <xdr:nvPicPr>
        <xdr:cNvPr id="431" name="Obraz 430">
          <a:extLst>
            <a:ext uri="{FF2B5EF4-FFF2-40B4-BE49-F238E27FC236}">
              <a16:creationId xmlns:a16="http://schemas.microsoft.com/office/drawing/2014/main" id="{B3D5A397-BF1D-417A-B50B-208F2C590B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51991260"/>
          <a:ext cx="571500" cy="60621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186</xdr:row>
      <xdr:rowOff>157843</xdr:rowOff>
    </xdr:from>
    <xdr:to>
      <xdr:col>1</xdr:col>
      <xdr:colOff>705395</xdr:colOff>
      <xdr:row>189</xdr:row>
      <xdr:rowOff>118538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id="{E1DBCE91-356D-491C-BBEF-F83B435F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54899379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196</xdr:row>
      <xdr:rowOff>186962</xdr:rowOff>
    </xdr:from>
    <xdr:to>
      <xdr:col>1</xdr:col>
      <xdr:colOff>701585</xdr:colOff>
      <xdr:row>199</xdr:row>
      <xdr:rowOff>147658</xdr:rowOff>
    </xdr:to>
    <xdr:pic>
      <xdr:nvPicPr>
        <xdr:cNvPr id="433" name="Obraz 432">
          <a:extLst>
            <a:ext uri="{FF2B5EF4-FFF2-40B4-BE49-F238E27FC236}">
              <a16:creationId xmlns:a16="http://schemas.microsoft.com/office/drawing/2014/main" id="{5E7D226E-8DAB-46A5-B60B-2D9A0898F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57105641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207</xdr:row>
      <xdr:rowOff>91713</xdr:rowOff>
    </xdr:from>
    <xdr:to>
      <xdr:col>1</xdr:col>
      <xdr:colOff>705395</xdr:colOff>
      <xdr:row>210</xdr:row>
      <xdr:rowOff>171062</xdr:rowOff>
    </xdr:to>
    <xdr:pic>
      <xdr:nvPicPr>
        <xdr:cNvPr id="434" name="Obraz 433">
          <a:extLst>
            <a:ext uri="{FF2B5EF4-FFF2-40B4-BE49-F238E27FC236}">
              <a16:creationId xmlns:a16="http://schemas.microsoft.com/office/drawing/2014/main" id="{BCFC838A-F803-4CFE-8D6E-614290416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59241963"/>
          <a:ext cx="571500" cy="61002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230</xdr:row>
      <xdr:rowOff>163558</xdr:rowOff>
    </xdr:from>
    <xdr:to>
      <xdr:col>1</xdr:col>
      <xdr:colOff>701585</xdr:colOff>
      <xdr:row>231</xdr:row>
      <xdr:rowOff>338158</xdr:rowOff>
    </xdr:to>
    <xdr:pic>
      <xdr:nvPicPr>
        <xdr:cNvPr id="435" name="Obraz 434">
          <a:extLst>
            <a:ext uri="{FF2B5EF4-FFF2-40B4-BE49-F238E27FC236}">
              <a16:creationId xmlns:a16="http://schemas.microsoft.com/office/drawing/2014/main" id="{8AE4E55D-21B3-48C8-8BC9-42D59ED3A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65940487"/>
          <a:ext cx="571500" cy="61002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231</xdr:row>
      <xdr:rowOff>451214</xdr:rowOff>
    </xdr:from>
    <xdr:to>
      <xdr:col>1</xdr:col>
      <xdr:colOff>705395</xdr:colOff>
      <xdr:row>233</xdr:row>
      <xdr:rowOff>19479</xdr:rowOff>
    </xdr:to>
    <xdr:pic>
      <xdr:nvPicPr>
        <xdr:cNvPr id="436" name="Obraz 435">
          <a:extLst>
            <a:ext uri="{FF2B5EF4-FFF2-40B4-BE49-F238E27FC236}">
              <a16:creationId xmlns:a16="http://schemas.microsoft.com/office/drawing/2014/main" id="{E4B58BAF-3B82-4C22-87F7-B4294F164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66663571"/>
          <a:ext cx="571500" cy="60240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233</xdr:row>
      <xdr:rowOff>149952</xdr:rowOff>
    </xdr:from>
    <xdr:to>
      <xdr:col>1</xdr:col>
      <xdr:colOff>701585</xdr:colOff>
      <xdr:row>234</xdr:row>
      <xdr:rowOff>334349</xdr:rowOff>
    </xdr:to>
    <xdr:pic>
      <xdr:nvPicPr>
        <xdr:cNvPr id="437" name="Obraz 436">
          <a:extLst>
            <a:ext uri="{FF2B5EF4-FFF2-40B4-BE49-F238E27FC236}">
              <a16:creationId xmlns:a16="http://schemas.microsoft.com/office/drawing/2014/main" id="{840F0352-5F8B-4B8B-BE75-7472307F5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67396452"/>
          <a:ext cx="571500" cy="60621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236</xdr:row>
      <xdr:rowOff>122738</xdr:rowOff>
    </xdr:from>
    <xdr:to>
      <xdr:col>1</xdr:col>
      <xdr:colOff>705395</xdr:colOff>
      <xdr:row>236</xdr:row>
      <xdr:rowOff>725146</xdr:rowOff>
    </xdr:to>
    <xdr:pic>
      <xdr:nvPicPr>
        <xdr:cNvPr id="438" name="Obraz 437">
          <a:extLst>
            <a:ext uri="{FF2B5EF4-FFF2-40B4-BE49-F238E27FC236}">
              <a16:creationId xmlns:a16="http://schemas.microsoft.com/office/drawing/2014/main" id="{2EDB59F3-3B69-45D0-AF24-FAA4889F62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68825202"/>
          <a:ext cx="571500" cy="60240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261</xdr:row>
      <xdr:rowOff>177168</xdr:rowOff>
    </xdr:from>
    <xdr:to>
      <xdr:col>1</xdr:col>
      <xdr:colOff>701585</xdr:colOff>
      <xdr:row>261</xdr:row>
      <xdr:rowOff>771956</xdr:rowOff>
    </xdr:to>
    <xdr:pic>
      <xdr:nvPicPr>
        <xdr:cNvPr id="439" name="Obraz 438">
          <a:extLst>
            <a:ext uri="{FF2B5EF4-FFF2-40B4-BE49-F238E27FC236}">
              <a16:creationId xmlns:a16="http://schemas.microsoft.com/office/drawing/2014/main" id="{5D1EB2BC-5585-4C1D-8495-9A53C06DE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80989989"/>
          <a:ext cx="571500" cy="59478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353</xdr:row>
      <xdr:rowOff>142333</xdr:rowOff>
    </xdr:from>
    <xdr:to>
      <xdr:col>1</xdr:col>
      <xdr:colOff>705395</xdr:colOff>
      <xdr:row>356</xdr:row>
      <xdr:rowOff>103028</xdr:rowOff>
    </xdr:to>
    <xdr:pic>
      <xdr:nvPicPr>
        <xdr:cNvPr id="441" name="Obraz 440">
          <a:extLst>
            <a:ext uri="{FF2B5EF4-FFF2-40B4-BE49-F238E27FC236}">
              <a16:creationId xmlns:a16="http://schemas.microsoft.com/office/drawing/2014/main" id="{CFEA9C90-143C-4F58-B896-93CBAA98A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107461869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368</xdr:row>
      <xdr:rowOff>99607</xdr:rowOff>
    </xdr:from>
    <xdr:to>
      <xdr:col>1</xdr:col>
      <xdr:colOff>701585</xdr:colOff>
      <xdr:row>371</xdr:row>
      <xdr:rowOff>60302</xdr:rowOff>
    </xdr:to>
    <xdr:pic>
      <xdr:nvPicPr>
        <xdr:cNvPr id="442" name="Obraz 441">
          <a:extLst>
            <a:ext uri="{FF2B5EF4-FFF2-40B4-BE49-F238E27FC236}">
              <a16:creationId xmlns:a16="http://schemas.microsoft.com/office/drawing/2014/main" id="{6A118DEA-9884-4005-9D25-6530E21E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110684857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372</xdr:row>
      <xdr:rowOff>14154</xdr:rowOff>
    </xdr:from>
    <xdr:to>
      <xdr:col>1</xdr:col>
      <xdr:colOff>705395</xdr:colOff>
      <xdr:row>372</xdr:row>
      <xdr:rowOff>627992</xdr:rowOff>
    </xdr:to>
    <xdr:pic>
      <xdr:nvPicPr>
        <xdr:cNvPr id="443" name="Obraz 442">
          <a:extLst>
            <a:ext uri="{FF2B5EF4-FFF2-40B4-BE49-F238E27FC236}">
              <a16:creationId xmlns:a16="http://schemas.microsoft.com/office/drawing/2014/main" id="{645C0EE7-B0C3-4499-A93C-3811047D6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111946511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374</xdr:row>
      <xdr:rowOff>99607</xdr:rowOff>
    </xdr:from>
    <xdr:to>
      <xdr:col>1</xdr:col>
      <xdr:colOff>701585</xdr:colOff>
      <xdr:row>377</xdr:row>
      <xdr:rowOff>60302</xdr:rowOff>
    </xdr:to>
    <xdr:pic>
      <xdr:nvPicPr>
        <xdr:cNvPr id="444" name="Obraz 443">
          <a:extLst>
            <a:ext uri="{FF2B5EF4-FFF2-40B4-BE49-F238E27FC236}">
              <a16:creationId xmlns:a16="http://schemas.microsoft.com/office/drawing/2014/main" id="{08DF6B26-E293-44B2-A9F9-96F5AE9B9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112902821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378</xdr:row>
      <xdr:rowOff>150226</xdr:rowOff>
    </xdr:from>
    <xdr:to>
      <xdr:col>1</xdr:col>
      <xdr:colOff>705395</xdr:colOff>
      <xdr:row>381</xdr:row>
      <xdr:rowOff>110921</xdr:rowOff>
    </xdr:to>
    <xdr:pic>
      <xdr:nvPicPr>
        <xdr:cNvPr id="445" name="Obraz 444">
          <a:extLst>
            <a:ext uri="{FF2B5EF4-FFF2-40B4-BE49-F238E27FC236}">
              <a16:creationId xmlns:a16="http://schemas.microsoft.com/office/drawing/2014/main" id="{6B6C9A09-3BA3-4BCD-95C1-6401E6B5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113824297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385</xdr:row>
      <xdr:rowOff>163833</xdr:rowOff>
    </xdr:from>
    <xdr:to>
      <xdr:col>1</xdr:col>
      <xdr:colOff>701585</xdr:colOff>
      <xdr:row>388</xdr:row>
      <xdr:rowOff>124528</xdr:rowOff>
    </xdr:to>
    <xdr:pic>
      <xdr:nvPicPr>
        <xdr:cNvPr id="446" name="Obraz 445">
          <a:extLst>
            <a:ext uri="{FF2B5EF4-FFF2-40B4-BE49-F238E27FC236}">
              <a16:creationId xmlns:a16="http://schemas.microsoft.com/office/drawing/2014/main" id="{88126034-DB95-41BB-BB19-46BB85601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115361904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389</xdr:row>
      <xdr:rowOff>208464</xdr:rowOff>
    </xdr:from>
    <xdr:to>
      <xdr:col>1</xdr:col>
      <xdr:colOff>705395</xdr:colOff>
      <xdr:row>392</xdr:row>
      <xdr:rowOff>165350</xdr:rowOff>
    </xdr:to>
    <xdr:pic>
      <xdr:nvPicPr>
        <xdr:cNvPr id="447" name="Obraz 446">
          <a:extLst>
            <a:ext uri="{FF2B5EF4-FFF2-40B4-BE49-F238E27FC236}">
              <a16:creationId xmlns:a16="http://schemas.microsoft.com/office/drawing/2014/main" id="{F1DFEE0D-195B-4BB8-AACF-FC4F1B8FD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116277393"/>
          <a:ext cx="571500" cy="61002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409</xdr:row>
      <xdr:rowOff>58785</xdr:rowOff>
    </xdr:from>
    <xdr:to>
      <xdr:col>1</xdr:col>
      <xdr:colOff>705395</xdr:colOff>
      <xdr:row>412</xdr:row>
      <xdr:rowOff>15670</xdr:rowOff>
    </xdr:to>
    <xdr:pic>
      <xdr:nvPicPr>
        <xdr:cNvPr id="448" name="Obraz 447">
          <a:extLst>
            <a:ext uri="{FF2B5EF4-FFF2-40B4-BE49-F238E27FC236}">
              <a16:creationId xmlns:a16="http://schemas.microsoft.com/office/drawing/2014/main" id="{00D049B5-7C4F-4EB6-B4AD-D6846BE7B6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121992392"/>
          <a:ext cx="571500" cy="610028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467</xdr:row>
      <xdr:rowOff>53070</xdr:rowOff>
    </xdr:from>
    <xdr:to>
      <xdr:col>1</xdr:col>
      <xdr:colOff>701585</xdr:colOff>
      <xdr:row>470</xdr:row>
      <xdr:rowOff>21385</xdr:rowOff>
    </xdr:to>
    <xdr:pic>
      <xdr:nvPicPr>
        <xdr:cNvPr id="449" name="Obraz 448">
          <a:extLst>
            <a:ext uri="{FF2B5EF4-FFF2-40B4-BE49-F238E27FC236}">
              <a16:creationId xmlns:a16="http://schemas.microsoft.com/office/drawing/2014/main" id="{1CE70EF2-79DD-48A6-BCEE-855183F847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136355820"/>
          <a:ext cx="571500" cy="62145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483</xdr:row>
      <xdr:rowOff>84093</xdr:rowOff>
    </xdr:from>
    <xdr:to>
      <xdr:col>1</xdr:col>
      <xdr:colOff>705395</xdr:colOff>
      <xdr:row>486</xdr:row>
      <xdr:rowOff>44789</xdr:rowOff>
    </xdr:to>
    <xdr:pic>
      <xdr:nvPicPr>
        <xdr:cNvPr id="450" name="Obraz 449">
          <a:extLst>
            <a:ext uri="{FF2B5EF4-FFF2-40B4-BE49-F238E27FC236}">
              <a16:creationId xmlns:a16="http://schemas.microsoft.com/office/drawing/2014/main" id="{18E2DC38-362A-4B20-8B68-AAC5121461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139870272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569</xdr:row>
      <xdr:rowOff>212273</xdr:rowOff>
    </xdr:from>
    <xdr:to>
      <xdr:col>1</xdr:col>
      <xdr:colOff>705395</xdr:colOff>
      <xdr:row>572</xdr:row>
      <xdr:rowOff>172968</xdr:rowOff>
    </xdr:to>
    <xdr:pic>
      <xdr:nvPicPr>
        <xdr:cNvPr id="451" name="Obraz 450">
          <a:extLst>
            <a:ext uri="{FF2B5EF4-FFF2-40B4-BE49-F238E27FC236}">
              <a16:creationId xmlns:a16="http://schemas.microsoft.com/office/drawing/2014/main" id="{2C48A432-D72A-4648-82B3-B4589F6C5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159007630"/>
          <a:ext cx="571500" cy="613838"/>
        </a:xfrm>
        <a:prstGeom prst="rect">
          <a:avLst/>
        </a:prstGeom>
      </xdr:spPr>
    </xdr:pic>
    <xdr:clientData/>
  </xdr:twoCellAnchor>
  <xdr:twoCellAnchor>
    <xdr:from>
      <xdr:col>1</xdr:col>
      <xdr:colOff>131990</xdr:colOff>
      <xdr:row>628</xdr:row>
      <xdr:rowOff>155940</xdr:rowOff>
    </xdr:from>
    <xdr:to>
      <xdr:col>1</xdr:col>
      <xdr:colOff>703490</xdr:colOff>
      <xdr:row>631</xdr:row>
      <xdr:rowOff>110920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id="{59E4CF0E-8423-4E9F-82ED-1F04CBC4A8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2383" y="171796440"/>
          <a:ext cx="571500" cy="608123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632</xdr:row>
      <xdr:rowOff>142333</xdr:rowOff>
    </xdr:from>
    <xdr:to>
      <xdr:col>1</xdr:col>
      <xdr:colOff>705395</xdr:colOff>
      <xdr:row>635</xdr:row>
      <xdr:rowOff>97313</xdr:rowOff>
    </xdr:to>
    <xdr:pic>
      <xdr:nvPicPr>
        <xdr:cNvPr id="453" name="Obraz 452">
          <a:extLst>
            <a:ext uri="{FF2B5EF4-FFF2-40B4-BE49-F238E27FC236}">
              <a16:creationId xmlns:a16="http://schemas.microsoft.com/office/drawing/2014/main" id="{835A2D56-9009-40B2-A547-FD0819CA21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172653690"/>
          <a:ext cx="571500" cy="608123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636</xdr:row>
      <xdr:rowOff>181250</xdr:rowOff>
    </xdr:from>
    <xdr:to>
      <xdr:col>1</xdr:col>
      <xdr:colOff>701585</xdr:colOff>
      <xdr:row>639</xdr:row>
      <xdr:rowOff>132420</xdr:rowOff>
    </xdr:to>
    <xdr:pic>
      <xdr:nvPicPr>
        <xdr:cNvPr id="454" name="Obraz 453">
          <a:extLst>
            <a:ext uri="{FF2B5EF4-FFF2-40B4-BE49-F238E27FC236}">
              <a16:creationId xmlns:a16="http://schemas.microsoft.com/office/drawing/2014/main" id="{FDE9D71B-EF50-48E0-BA9A-8116EA2A9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173563464"/>
          <a:ext cx="571500" cy="604313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891</xdr:row>
      <xdr:rowOff>175263</xdr:rowOff>
    </xdr:from>
    <xdr:to>
      <xdr:col>1</xdr:col>
      <xdr:colOff>701585</xdr:colOff>
      <xdr:row>894</xdr:row>
      <xdr:rowOff>97042</xdr:rowOff>
    </xdr:to>
    <xdr:pic>
      <xdr:nvPicPr>
        <xdr:cNvPr id="455" name="Obraz 454">
          <a:extLst>
            <a:ext uri="{FF2B5EF4-FFF2-40B4-BE49-F238E27FC236}">
              <a16:creationId xmlns:a16="http://schemas.microsoft.com/office/drawing/2014/main" id="{E16DEFCF-0F6C-4E8D-A0D3-E9396F1CA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227224049"/>
          <a:ext cx="571500" cy="615743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898</xdr:row>
      <xdr:rowOff>198667</xdr:rowOff>
    </xdr:from>
    <xdr:to>
      <xdr:col>1</xdr:col>
      <xdr:colOff>705395</xdr:colOff>
      <xdr:row>901</xdr:row>
      <xdr:rowOff>120446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id="{D0B32ED5-0B7B-43E2-8134-7CFF36B6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228866703"/>
          <a:ext cx="571500" cy="615743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1018</xdr:row>
      <xdr:rowOff>210369</xdr:rowOff>
    </xdr:from>
    <xdr:to>
      <xdr:col>1</xdr:col>
      <xdr:colOff>705395</xdr:colOff>
      <xdr:row>1021</xdr:row>
      <xdr:rowOff>172969</xdr:rowOff>
    </xdr:to>
    <xdr:pic>
      <xdr:nvPicPr>
        <xdr:cNvPr id="457" name="Obraz 456">
          <a:extLst>
            <a:ext uri="{FF2B5EF4-FFF2-40B4-BE49-F238E27FC236}">
              <a16:creationId xmlns:a16="http://schemas.microsoft.com/office/drawing/2014/main" id="{E348049F-AB65-4F68-BEA1-9E84A183E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258024905"/>
          <a:ext cx="571500" cy="615743"/>
        </a:xfrm>
        <a:prstGeom prst="rect">
          <a:avLst/>
        </a:prstGeom>
      </xdr:spPr>
    </xdr:pic>
    <xdr:clientData/>
  </xdr:twoCellAnchor>
  <xdr:twoCellAnchor>
    <xdr:from>
      <xdr:col>1</xdr:col>
      <xdr:colOff>130085</xdr:colOff>
      <xdr:row>1025</xdr:row>
      <xdr:rowOff>29667</xdr:rowOff>
    </xdr:from>
    <xdr:to>
      <xdr:col>1</xdr:col>
      <xdr:colOff>701585</xdr:colOff>
      <xdr:row>1026</xdr:row>
      <xdr:rowOff>278017</xdr:rowOff>
    </xdr:to>
    <xdr:pic>
      <xdr:nvPicPr>
        <xdr:cNvPr id="458" name="Obraz 457">
          <a:extLst>
            <a:ext uri="{FF2B5EF4-FFF2-40B4-BE49-F238E27FC236}">
              <a16:creationId xmlns:a16="http://schemas.microsoft.com/office/drawing/2014/main" id="{794299BD-4032-4548-BA88-26952440A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0478" y="259517881"/>
          <a:ext cx="571500" cy="615743"/>
        </a:xfrm>
        <a:prstGeom prst="rect">
          <a:avLst/>
        </a:prstGeom>
      </xdr:spPr>
    </xdr:pic>
    <xdr:clientData/>
  </xdr:twoCellAnchor>
  <xdr:twoCellAnchor>
    <xdr:from>
      <xdr:col>1</xdr:col>
      <xdr:colOff>133895</xdr:colOff>
      <xdr:row>1029</xdr:row>
      <xdr:rowOff>150226</xdr:rowOff>
    </xdr:from>
    <xdr:to>
      <xdr:col>1</xdr:col>
      <xdr:colOff>705395</xdr:colOff>
      <xdr:row>1032</xdr:row>
      <xdr:rowOff>122351</xdr:rowOff>
    </xdr:to>
    <xdr:pic>
      <xdr:nvPicPr>
        <xdr:cNvPr id="459" name="Obraz 458">
          <a:extLst>
            <a:ext uri="{FF2B5EF4-FFF2-40B4-BE49-F238E27FC236}">
              <a16:creationId xmlns:a16="http://schemas.microsoft.com/office/drawing/2014/main" id="{46F88BF4-C271-4939-B0D8-69325B45B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4288" y="260958333"/>
          <a:ext cx="571500" cy="625268"/>
        </a:xfrm>
        <a:prstGeom prst="rect">
          <a:avLst/>
        </a:prstGeom>
      </xdr:spPr>
    </xdr:pic>
    <xdr:clientData/>
  </xdr:twoCellAnchor>
  <xdr:twoCellAnchor>
    <xdr:from>
      <xdr:col>1</xdr:col>
      <xdr:colOff>62320</xdr:colOff>
      <xdr:row>22</xdr:row>
      <xdr:rowOff>340269</xdr:rowOff>
    </xdr:from>
    <xdr:to>
      <xdr:col>1</xdr:col>
      <xdr:colOff>808808</xdr:colOff>
      <xdr:row>24</xdr:row>
      <xdr:rowOff>163285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6F9D842A-3D09-E5EC-508E-DA1452A12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2713" y="7987483"/>
          <a:ext cx="746488" cy="421731"/>
        </a:xfrm>
        <a:prstGeom prst="rect">
          <a:avLst/>
        </a:prstGeom>
      </xdr:spPr>
    </xdr:pic>
    <xdr:clientData/>
  </xdr:twoCellAnchor>
  <xdr:twoCellAnchor>
    <xdr:from>
      <xdr:col>1</xdr:col>
      <xdr:colOff>54700</xdr:colOff>
      <xdr:row>37</xdr:row>
      <xdr:rowOff>50709</xdr:rowOff>
    </xdr:from>
    <xdr:to>
      <xdr:col>1</xdr:col>
      <xdr:colOff>810713</xdr:colOff>
      <xdr:row>39</xdr:row>
      <xdr:rowOff>23132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5C6A42C5-8E31-4031-B811-5CFF2A869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093" y="11126923"/>
          <a:ext cx="756013" cy="435066"/>
        </a:xfrm>
        <a:prstGeom prst="rect">
          <a:avLst/>
        </a:prstGeom>
      </xdr:spPr>
    </xdr:pic>
    <xdr:clientData/>
  </xdr:twoCellAnchor>
  <xdr:twoCellAnchor>
    <xdr:from>
      <xdr:col>1</xdr:col>
      <xdr:colOff>54700</xdr:colOff>
      <xdr:row>50</xdr:row>
      <xdr:rowOff>229506</xdr:rowOff>
    </xdr:from>
    <xdr:to>
      <xdr:col>1</xdr:col>
      <xdr:colOff>812618</xdr:colOff>
      <xdr:row>52</xdr:row>
      <xdr:rowOff>31024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A423B4E-F3F6-4595-B04B-5411A3935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093" y="14312899"/>
          <a:ext cx="757918" cy="427446"/>
        </a:xfrm>
        <a:prstGeom prst="rect">
          <a:avLst/>
        </a:prstGeom>
      </xdr:spPr>
    </xdr:pic>
    <xdr:clientData/>
  </xdr:twoCellAnchor>
  <xdr:twoCellAnchor>
    <xdr:from>
      <xdr:col>1</xdr:col>
      <xdr:colOff>54700</xdr:colOff>
      <xdr:row>135</xdr:row>
      <xdr:rowOff>4171</xdr:rowOff>
    </xdr:from>
    <xdr:to>
      <xdr:col>1</xdr:col>
      <xdr:colOff>803093</xdr:colOff>
      <xdr:row>137</xdr:row>
      <xdr:rowOff>3808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F20FA8F2-2D6F-4A6E-8BA7-715D1B7E3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093" y="40594278"/>
          <a:ext cx="748393" cy="435066"/>
        </a:xfrm>
        <a:prstGeom prst="rect">
          <a:avLst/>
        </a:prstGeom>
      </xdr:spPr>
    </xdr:pic>
    <xdr:clientData/>
  </xdr:twoCellAnchor>
  <xdr:twoCellAnchor>
    <xdr:from>
      <xdr:col>1</xdr:col>
      <xdr:colOff>58510</xdr:colOff>
      <xdr:row>141</xdr:row>
      <xdr:rowOff>6076</xdr:rowOff>
    </xdr:from>
    <xdr:to>
      <xdr:col>1</xdr:col>
      <xdr:colOff>799283</xdr:colOff>
      <xdr:row>143</xdr:row>
      <xdr:rowOff>1904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422F04C2-1A23-4E88-B7CB-5FF85293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903" y="41902469"/>
          <a:ext cx="740773" cy="431256"/>
        </a:xfrm>
        <a:prstGeom prst="rect">
          <a:avLst/>
        </a:prstGeom>
      </xdr:spPr>
    </xdr:pic>
    <xdr:clientData/>
  </xdr:twoCellAnchor>
  <xdr:twoCellAnchor>
    <xdr:from>
      <xdr:col>1</xdr:col>
      <xdr:colOff>54700</xdr:colOff>
      <xdr:row>141</xdr:row>
      <xdr:rowOff>7981</xdr:rowOff>
    </xdr:from>
    <xdr:to>
      <xdr:col>1</xdr:col>
      <xdr:colOff>803093</xdr:colOff>
      <xdr:row>142</xdr:row>
      <xdr:rowOff>215808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AA0470C6-39F7-4D94-B483-936F414A2B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5093" y="41904374"/>
          <a:ext cx="748393" cy="425541"/>
        </a:xfrm>
        <a:prstGeom prst="rect">
          <a:avLst/>
        </a:prstGeom>
      </xdr:spPr>
    </xdr:pic>
    <xdr:clientData/>
  </xdr:twoCellAnchor>
  <xdr:twoCellAnchor>
    <xdr:from>
      <xdr:col>1</xdr:col>
      <xdr:colOff>83820</xdr:colOff>
      <xdr:row>148</xdr:row>
      <xdr:rowOff>58599</xdr:rowOff>
    </xdr:from>
    <xdr:to>
      <xdr:col>2</xdr:col>
      <xdr:colOff>17690</xdr:colOff>
      <xdr:row>150</xdr:row>
      <xdr:rowOff>56332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F11E76D3-45BF-7C73-6B97-559C7BF90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4213" y="43478992"/>
          <a:ext cx="750298" cy="433161"/>
        </a:xfrm>
        <a:prstGeom prst="rect">
          <a:avLst/>
        </a:prstGeom>
      </xdr:spPr>
    </xdr:pic>
    <xdr:clientData/>
  </xdr:twoCellAnchor>
  <xdr:twoCellAnchor>
    <xdr:from>
      <xdr:col>1</xdr:col>
      <xdr:colOff>44903</xdr:colOff>
      <xdr:row>153</xdr:row>
      <xdr:rowOff>95611</xdr:rowOff>
    </xdr:from>
    <xdr:to>
      <xdr:col>1</xdr:col>
      <xdr:colOff>791391</xdr:colOff>
      <xdr:row>155</xdr:row>
      <xdr:rowOff>93343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60FEDD35-5C48-40D1-BDF2-F6B5E4BDC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5296" y="44604575"/>
          <a:ext cx="746488" cy="433161"/>
        </a:xfrm>
        <a:prstGeom prst="rect">
          <a:avLst/>
        </a:prstGeom>
      </xdr:spPr>
    </xdr:pic>
    <xdr:clientData/>
  </xdr:twoCellAnchor>
  <xdr:twoCellAnchor>
    <xdr:from>
      <xdr:col>1</xdr:col>
      <xdr:colOff>46808</xdr:colOff>
      <xdr:row>163</xdr:row>
      <xdr:rowOff>10158</xdr:rowOff>
    </xdr:from>
    <xdr:to>
      <xdr:col>1</xdr:col>
      <xdr:colOff>783771</xdr:colOff>
      <xdr:row>165</xdr:row>
      <xdr:rowOff>15510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DEF55B02-4B5C-41FF-BA05-2FA6E043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7201" y="46696265"/>
          <a:ext cx="736963" cy="440781"/>
        </a:xfrm>
        <a:prstGeom prst="rect">
          <a:avLst/>
        </a:prstGeom>
      </xdr:spPr>
    </xdr:pic>
    <xdr:clientData/>
  </xdr:twoCellAnchor>
  <xdr:twoCellAnchor>
    <xdr:from>
      <xdr:col>1</xdr:col>
      <xdr:colOff>48713</xdr:colOff>
      <xdr:row>156</xdr:row>
      <xdr:rowOff>216170</xdr:rowOff>
    </xdr:from>
    <xdr:to>
      <xdr:col>1</xdr:col>
      <xdr:colOff>781866</xdr:colOff>
      <xdr:row>159</xdr:row>
      <xdr:rowOff>7618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DBC6CDE8-2F92-478D-954A-F6E49130E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106" y="45378277"/>
          <a:ext cx="733153" cy="44459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169</xdr:row>
      <xdr:rowOff>404764</xdr:rowOff>
    </xdr:from>
    <xdr:to>
      <xdr:col>1</xdr:col>
      <xdr:colOff>783771</xdr:colOff>
      <xdr:row>170</xdr:row>
      <xdr:rowOff>236762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id="{BC00A298-115A-473D-85C3-356B2B27C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48397157"/>
          <a:ext cx="729343" cy="457926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171</xdr:row>
      <xdr:rowOff>332918</xdr:rowOff>
    </xdr:from>
    <xdr:to>
      <xdr:col>1</xdr:col>
      <xdr:colOff>779961</xdr:colOff>
      <xdr:row>172</xdr:row>
      <xdr:rowOff>178250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4AD8CBEF-5940-46E9-9DDC-61D2B77D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49577168"/>
          <a:ext cx="721723" cy="47126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179</xdr:row>
      <xdr:rowOff>33560</xdr:rowOff>
    </xdr:from>
    <xdr:to>
      <xdr:col>1</xdr:col>
      <xdr:colOff>779961</xdr:colOff>
      <xdr:row>181</xdr:row>
      <xdr:rowOff>65583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1D44BD6E-4DCC-4BF2-AC93-F1EC048619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53251096"/>
          <a:ext cx="721723" cy="46745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193</xdr:row>
      <xdr:rowOff>113298</xdr:rowOff>
    </xdr:from>
    <xdr:to>
      <xdr:col>1</xdr:col>
      <xdr:colOff>783771</xdr:colOff>
      <xdr:row>195</xdr:row>
      <xdr:rowOff>145321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E50B3977-67CD-4B84-83B8-120706D1F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56378834"/>
          <a:ext cx="729343" cy="46745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200</xdr:row>
      <xdr:rowOff>154119</xdr:rowOff>
    </xdr:from>
    <xdr:to>
      <xdr:col>1</xdr:col>
      <xdr:colOff>779961</xdr:colOff>
      <xdr:row>202</xdr:row>
      <xdr:rowOff>182332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7072A863-6697-4FBC-A367-C7AB375A6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57943655"/>
          <a:ext cx="721723" cy="46364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215</xdr:row>
      <xdr:rowOff>99690</xdr:rowOff>
    </xdr:from>
    <xdr:to>
      <xdr:col>1</xdr:col>
      <xdr:colOff>783771</xdr:colOff>
      <xdr:row>216</xdr:row>
      <xdr:rowOff>192128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20EADC29-07F8-4ED2-9F49-1F8D9E3B4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61046083"/>
          <a:ext cx="729343" cy="45983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219</xdr:row>
      <xdr:rowOff>109488</xdr:rowOff>
    </xdr:from>
    <xdr:to>
      <xdr:col>1</xdr:col>
      <xdr:colOff>779961</xdr:colOff>
      <xdr:row>220</xdr:row>
      <xdr:rowOff>211451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AF035825-60E8-4201-BF85-1EA32F72E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62525452"/>
          <a:ext cx="721723" cy="469356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223</xdr:row>
      <xdr:rowOff>80368</xdr:rowOff>
    </xdr:from>
    <xdr:to>
      <xdr:col>1</xdr:col>
      <xdr:colOff>783771</xdr:colOff>
      <xdr:row>224</xdr:row>
      <xdr:rowOff>186141</xdr:rowOff>
    </xdr:to>
    <xdr:pic>
      <xdr:nvPicPr>
        <xdr:cNvPr id="46" name="Obraz 45">
          <a:extLst>
            <a:ext uri="{FF2B5EF4-FFF2-40B4-BE49-F238E27FC236}">
              <a16:creationId xmlns:a16="http://schemas.microsoft.com/office/drawing/2014/main" id="{01F2B769-701D-4112-8112-51D3BEE5FB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63965904"/>
          <a:ext cx="729343" cy="473166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228</xdr:row>
      <xdr:rowOff>631</xdr:rowOff>
    </xdr:from>
    <xdr:to>
      <xdr:col>1</xdr:col>
      <xdr:colOff>779961</xdr:colOff>
      <xdr:row>230</xdr:row>
      <xdr:rowOff>3534</xdr:rowOff>
    </xdr:to>
    <xdr:pic>
      <xdr:nvPicPr>
        <xdr:cNvPr id="48" name="Obraz 47">
          <a:extLst>
            <a:ext uri="{FF2B5EF4-FFF2-40B4-BE49-F238E27FC236}">
              <a16:creationId xmlns:a16="http://schemas.microsoft.com/office/drawing/2014/main" id="{DB301FAC-2A5D-4568-BC8E-98D061E5B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65314917"/>
          <a:ext cx="721723" cy="465546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237</xdr:row>
      <xdr:rowOff>395239</xdr:rowOff>
    </xdr:from>
    <xdr:to>
      <xdr:col>1</xdr:col>
      <xdr:colOff>783771</xdr:colOff>
      <xdr:row>237</xdr:row>
      <xdr:rowOff>860785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D8728246-80F1-420A-8E4A-6C1FDF0B6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69941346"/>
          <a:ext cx="729343" cy="465546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238</xdr:row>
      <xdr:rowOff>290192</xdr:rowOff>
    </xdr:from>
    <xdr:to>
      <xdr:col>1</xdr:col>
      <xdr:colOff>779961</xdr:colOff>
      <xdr:row>239</xdr:row>
      <xdr:rowOff>26939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B43A9BAA-FF69-40BB-8DF5-95D3E6B99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70707156"/>
          <a:ext cx="721723" cy="457926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240</xdr:row>
      <xdr:rowOff>632</xdr:rowOff>
    </xdr:from>
    <xdr:to>
      <xdr:col>1</xdr:col>
      <xdr:colOff>783771</xdr:colOff>
      <xdr:row>240</xdr:row>
      <xdr:rowOff>462368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CB97533F-033D-4E43-8778-5B72ED461E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71764703"/>
          <a:ext cx="729343" cy="461736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245</xdr:row>
      <xdr:rowOff>109489</xdr:rowOff>
    </xdr:from>
    <xdr:to>
      <xdr:col>1</xdr:col>
      <xdr:colOff>779961</xdr:colOff>
      <xdr:row>245</xdr:row>
      <xdr:rowOff>575035</xdr:rowOff>
    </xdr:to>
    <xdr:pic>
      <xdr:nvPicPr>
        <xdr:cNvPr id="57" name="Obraz 56">
          <a:extLst>
            <a:ext uri="{FF2B5EF4-FFF2-40B4-BE49-F238E27FC236}">
              <a16:creationId xmlns:a16="http://schemas.microsoft.com/office/drawing/2014/main" id="{48A4029E-21E3-4A85-9D8A-E1F30DDC0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75601918"/>
          <a:ext cx="721723" cy="465546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246</xdr:row>
      <xdr:rowOff>121192</xdr:rowOff>
    </xdr:from>
    <xdr:to>
      <xdr:col>1</xdr:col>
      <xdr:colOff>783771</xdr:colOff>
      <xdr:row>246</xdr:row>
      <xdr:rowOff>592453</xdr:rowOff>
    </xdr:to>
    <xdr:pic>
      <xdr:nvPicPr>
        <xdr:cNvPr id="59" name="Obraz 58">
          <a:extLst>
            <a:ext uri="{FF2B5EF4-FFF2-40B4-BE49-F238E27FC236}">
              <a16:creationId xmlns:a16="http://schemas.microsoft.com/office/drawing/2014/main" id="{AF0FB554-4024-4B6D-BB3A-E34526C03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76321192"/>
          <a:ext cx="729343" cy="47126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251</xdr:row>
      <xdr:rowOff>95883</xdr:rowOff>
    </xdr:from>
    <xdr:to>
      <xdr:col>1</xdr:col>
      <xdr:colOff>779961</xdr:colOff>
      <xdr:row>253</xdr:row>
      <xdr:rowOff>100691</xdr:rowOff>
    </xdr:to>
    <xdr:pic>
      <xdr:nvPicPr>
        <xdr:cNvPr id="61" name="Obraz 60">
          <a:extLst>
            <a:ext uri="{FF2B5EF4-FFF2-40B4-BE49-F238E27FC236}">
              <a16:creationId xmlns:a16="http://schemas.microsoft.com/office/drawing/2014/main" id="{A4574621-2EAD-4199-823B-C8A5CAAA85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77738240"/>
          <a:ext cx="721723" cy="46745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258</xdr:row>
      <xdr:rowOff>187323</xdr:rowOff>
    </xdr:from>
    <xdr:to>
      <xdr:col>1</xdr:col>
      <xdr:colOff>783771</xdr:colOff>
      <xdr:row>259</xdr:row>
      <xdr:rowOff>219345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87F406D7-A9A0-4D2C-8FB2-59E06139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79448930"/>
          <a:ext cx="729343" cy="46745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260</xdr:row>
      <xdr:rowOff>160109</xdr:rowOff>
    </xdr:from>
    <xdr:to>
      <xdr:col>1</xdr:col>
      <xdr:colOff>779961</xdr:colOff>
      <xdr:row>260</xdr:row>
      <xdr:rowOff>623750</xdr:rowOff>
    </xdr:to>
    <xdr:pic>
      <xdr:nvPicPr>
        <xdr:cNvPr id="460" name="Obraz 459">
          <a:extLst>
            <a:ext uri="{FF2B5EF4-FFF2-40B4-BE49-F238E27FC236}">
              <a16:creationId xmlns:a16="http://schemas.microsoft.com/office/drawing/2014/main" id="{05129E12-C6DD-4455-9D83-0E43DEE3E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80333395"/>
          <a:ext cx="721723" cy="46364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262</xdr:row>
      <xdr:rowOff>284479</xdr:rowOff>
    </xdr:from>
    <xdr:to>
      <xdr:col>1</xdr:col>
      <xdr:colOff>783771</xdr:colOff>
      <xdr:row>262</xdr:row>
      <xdr:rowOff>751930</xdr:rowOff>
    </xdr:to>
    <xdr:pic>
      <xdr:nvPicPr>
        <xdr:cNvPr id="461" name="Obraz 460">
          <a:extLst>
            <a:ext uri="{FF2B5EF4-FFF2-40B4-BE49-F238E27FC236}">
              <a16:creationId xmlns:a16="http://schemas.microsoft.com/office/drawing/2014/main" id="{7C5A244F-540F-47C4-A084-71DCE5AA6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82022586"/>
          <a:ext cx="729343" cy="46745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263</xdr:row>
      <xdr:rowOff>288289</xdr:rowOff>
    </xdr:from>
    <xdr:to>
      <xdr:col>1</xdr:col>
      <xdr:colOff>779961</xdr:colOff>
      <xdr:row>263</xdr:row>
      <xdr:rowOff>742405</xdr:rowOff>
    </xdr:to>
    <xdr:pic>
      <xdr:nvPicPr>
        <xdr:cNvPr id="462" name="Obraz 461">
          <a:extLst>
            <a:ext uri="{FF2B5EF4-FFF2-40B4-BE49-F238E27FC236}">
              <a16:creationId xmlns:a16="http://schemas.microsoft.com/office/drawing/2014/main" id="{A79C5FBE-E306-4391-AB85-040F212FB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83155789"/>
          <a:ext cx="721723" cy="454116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264</xdr:row>
      <xdr:rowOff>189229</xdr:rowOff>
    </xdr:from>
    <xdr:to>
      <xdr:col>1</xdr:col>
      <xdr:colOff>783771</xdr:colOff>
      <xdr:row>264</xdr:row>
      <xdr:rowOff>650965</xdr:rowOff>
    </xdr:to>
    <xdr:pic>
      <xdr:nvPicPr>
        <xdr:cNvPr id="463" name="Obraz 462">
          <a:extLst>
            <a:ext uri="{FF2B5EF4-FFF2-40B4-BE49-F238E27FC236}">
              <a16:creationId xmlns:a16="http://schemas.microsoft.com/office/drawing/2014/main" id="{A5470894-0414-4ED7-BA86-C5D41840E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84104479"/>
          <a:ext cx="729343" cy="461736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334</xdr:row>
      <xdr:rowOff>633</xdr:rowOff>
    </xdr:from>
    <xdr:to>
      <xdr:col>1</xdr:col>
      <xdr:colOff>783771</xdr:colOff>
      <xdr:row>336</xdr:row>
      <xdr:rowOff>26940</xdr:rowOff>
    </xdr:to>
    <xdr:pic>
      <xdr:nvPicPr>
        <xdr:cNvPr id="465" name="Obraz 464">
          <a:extLst>
            <a:ext uri="{FF2B5EF4-FFF2-40B4-BE49-F238E27FC236}">
              <a16:creationId xmlns:a16="http://schemas.microsoft.com/office/drawing/2014/main" id="{4F3F84DB-FA85-404A-90B8-1BDD5134B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103183597"/>
          <a:ext cx="729343" cy="461736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365</xdr:row>
      <xdr:rowOff>216441</xdr:rowOff>
    </xdr:from>
    <xdr:to>
      <xdr:col>1</xdr:col>
      <xdr:colOff>783771</xdr:colOff>
      <xdr:row>368</xdr:row>
      <xdr:rowOff>23129</xdr:rowOff>
    </xdr:to>
    <xdr:pic>
      <xdr:nvPicPr>
        <xdr:cNvPr id="466" name="Obraz 465">
          <a:extLst>
            <a:ext uri="{FF2B5EF4-FFF2-40B4-BE49-F238E27FC236}">
              <a16:creationId xmlns:a16="http://schemas.microsoft.com/office/drawing/2014/main" id="{5F937F10-E989-4B32-B691-3A3962BB89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110148548"/>
          <a:ext cx="729343" cy="45983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372</xdr:row>
      <xdr:rowOff>611048</xdr:rowOff>
    </xdr:from>
    <xdr:to>
      <xdr:col>1</xdr:col>
      <xdr:colOff>783771</xdr:colOff>
      <xdr:row>374</xdr:row>
      <xdr:rowOff>200022</xdr:rowOff>
    </xdr:to>
    <xdr:pic>
      <xdr:nvPicPr>
        <xdr:cNvPr id="467" name="Obraz 466">
          <a:extLst>
            <a:ext uri="{FF2B5EF4-FFF2-40B4-BE49-F238E27FC236}">
              <a16:creationId xmlns:a16="http://schemas.microsoft.com/office/drawing/2014/main" id="{27A481CE-2377-49CD-8E2A-5573954B7D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112543405"/>
          <a:ext cx="729343" cy="45983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376</xdr:row>
      <xdr:rowOff>202834</xdr:rowOff>
    </xdr:from>
    <xdr:to>
      <xdr:col>1</xdr:col>
      <xdr:colOff>779961</xdr:colOff>
      <xdr:row>379</xdr:row>
      <xdr:rowOff>13332</xdr:rowOff>
    </xdr:to>
    <xdr:pic>
      <xdr:nvPicPr>
        <xdr:cNvPr id="468" name="Obraz 467">
          <a:extLst>
            <a:ext uri="{FF2B5EF4-FFF2-40B4-BE49-F238E27FC236}">
              <a16:creationId xmlns:a16="http://schemas.microsoft.com/office/drawing/2014/main" id="{1EF071B3-0B30-4FDC-85CE-4E8EC46C70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113441477"/>
          <a:ext cx="721723" cy="46364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381</xdr:row>
      <xdr:rowOff>165823</xdr:rowOff>
    </xdr:from>
    <xdr:to>
      <xdr:col>1</xdr:col>
      <xdr:colOff>783771</xdr:colOff>
      <xdr:row>383</xdr:row>
      <xdr:rowOff>194035</xdr:rowOff>
    </xdr:to>
    <xdr:pic>
      <xdr:nvPicPr>
        <xdr:cNvPr id="469" name="Obraz 468">
          <a:extLst>
            <a:ext uri="{FF2B5EF4-FFF2-40B4-BE49-F238E27FC236}">
              <a16:creationId xmlns:a16="http://schemas.microsoft.com/office/drawing/2014/main" id="{A21DE9C0-9B6B-4BB0-BA5D-A30CC35EF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114493037"/>
          <a:ext cx="729343" cy="46364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388</xdr:row>
      <xdr:rowOff>115204</xdr:rowOff>
    </xdr:from>
    <xdr:to>
      <xdr:col>1</xdr:col>
      <xdr:colOff>779961</xdr:colOff>
      <xdr:row>390</xdr:row>
      <xdr:rowOff>135796</xdr:rowOff>
    </xdr:to>
    <xdr:pic>
      <xdr:nvPicPr>
        <xdr:cNvPr id="470" name="Obraz 469">
          <a:extLst>
            <a:ext uri="{FF2B5EF4-FFF2-40B4-BE49-F238E27FC236}">
              <a16:creationId xmlns:a16="http://schemas.microsoft.com/office/drawing/2014/main" id="{BB34D26A-9DB4-4716-BF66-8DD8814DF6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115966418"/>
          <a:ext cx="721723" cy="45602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392</xdr:row>
      <xdr:rowOff>264883</xdr:rowOff>
    </xdr:from>
    <xdr:to>
      <xdr:col>1</xdr:col>
      <xdr:colOff>779961</xdr:colOff>
      <xdr:row>392</xdr:row>
      <xdr:rowOff>720904</xdr:rowOff>
    </xdr:to>
    <xdr:pic>
      <xdr:nvPicPr>
        <xdr:cNvPr id="471" name="Obraz 470">
          <a:extLst>
            <a:ext uri="{FF2B5EF4-FFF2-40B4-BE49-F238E27FC236}">
              <a16:creationId xmlns:a16="http://schemas.microsoft.com/office/drawing/2014/main" id="{31E204D2-E637-43FC-89FE-4D7460E17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116986954"/>
          <a:ext cx="721723" cy="45602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399</xdr:row>
      <xdr:rowOff>6347</xdr:rowOff>
    </xdr:from>
    <xdr:to>
      <xdr:col>1</xdr:col>
      <xdr:colOff>783771</xdr:colOff>
      <xdr:row>401</xdr:row>
      <xdr:rowOff>26939</xdr:rowOff>
    </xdr:to>
    <xdr:pic>
      <xdr:nvPicPr>
        <xdr:cNvPr id="472" name="Obraz 471">
          <a:extLst>
            <a:ext uri="{FF2B5EF4-FFF2-40B4-BE49-F238E27FC236}">
              <a16:creationId xmlns:a16="http://schemas.microsoft.com/office/drawing/2014/main" id="{F42FF237-4F23-4F18-AB8D-8A022D0B9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119762811"/>
          <a:ext cx="729343" cy="456021"/>
        </a:xfrm>
        <a:prstGeom prst="rect">
          <a:avLst/>
        </a:prstGeom>
      </xdr:spPr>
    </xdr:pic>
    <xdr:clientData/>
  </xdr:twoCellAnchor>
  <xdr:twoCellAnchor>
    <xdr:from>
      <xdr:col>1</xdr:col>
      <xdr:colOff>58238</xdr:colOff>
      <xdr:row>631</xdr:row>
      <xdr:rowOff>21859</xdr:rowOff>
    </xdr:from>
    <xdr:to>
      <xdr:col>1</xdr:col>
      <xdr:colOff>779961</xdr:colOff>
      <xdr:row>633</xdr:row>
      <xdr:rowOff>32927</xdr:rowOff>
    </xdr:to>
    <xdr:pic>
      <xdr:nvPicPr>
        <xdr:cNvPr id="473" name="Obraz 472">
          <a:extLst>
            <a:ext uri="{FF2B5EF4-FFF2-40B4-BE49-F238E27FC236}">
              <a16:creationId xmlns:a16="http://schemas.microsoft.com/office/drawing/2014/main" id="{55B42833-2A98-4396-896D-ADDF1F62F0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8631" y="172315502"/>
          <a:ext cx="721723" cy="446496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635</xdr:row>
      <xdr:rowOff>0</xdr:rowOff>
    </xdr:from>
    <xdr:to>
      <xdr:col>1</xdr:col>
      <xdr:colOff>729343</xdr:colOff>
      <xdr:row>637</xdr:row>
      <xdr:rowOff>12972</xdr:rowOff>
    </xdr:to>
    <xdr:pic>
      <xdr:nvPicPr>
        <xdr:cNvPr id="474" name="Obraz 473">
          <a:extLst>
            <a:ext uri="{FF2B5EF4-FFF2-40B4-BE49-F238E27FC236}">
              <a16:creationId xmlns:a16="http://schemas.microsoft.com/office/drawing/2014/main" id="{836B1085-2E76-4191-9E23-1CFE75BC8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173164500"/>
          <a:ext cx="729343" cy="44840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639</xdr:row>
      <xdr:rowOff>0</xdr:rowOff>
    </xdr:from>
    <xdr:to>
      <xdr:col>1</xdr:col>
      <xdr:colOff>729343</xdr:colOff>
      <xdr:row>641</xdr:row>
      <xdr:rowOff>12972</xdr:rowOff>
    </xdr:to>
    <xdr:pic>
      <xdr:nvPicPr>
        <xdr:cNvPr id="475" name="Obraz 474">
          <a:extLst>
            <a:ext uri="{FF2B5EF4-FFF2-40B4-BE49-F238E27FC236}">
              <a16:creationId xmlns:a16="http://schemas.microsoft.com/office/drawing/2014/main" id="{CA709BCD-4F35-4EAC-9A8E-0A0468239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174035357"/>
          <a:ext cx="729343" cy="448401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939</xdr:row>
      <xdr:rowOff>204107</xdr:rowOff>
    </xdr:from>
    <xdr:to>
      <xdr:col>1</xdr:col>
      <xdr:colOff>785677</xdr:colOff>
      <xdr:row>942</xdr:row>
      <xdr:rowOff>3175</xdr:rowOff>
    </xdr:to>
    <xdr:pic>
      <xdr:nvPicPr>
        <xdr:cNvPr id="476" name="Obraz 475">
          <a:extLst>
            <a:ext uri="{FF2B5EF4-FFF2-40B4-BE49-F238E27FC236}">
              <a16:creationId xmlns:a16="http://schemas.microsoft.com/office/drawing/2014/main" id="{72B3319A-5F00-4B6E-BCC5-B88CE82AA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2" y="240819214"/>
          <a:ext cx="731248" cy="452211"/>
        </a:xfrm>
        <a:prstGeom prst="rect">
          <a:avLst/>
        </a:prstGeom>
      </xdr:spPr>
    </xdr:pic>
    <xdr:clientData/>
  </xdr:twoCellAnchor>
  <xdr:twoCellAnchor>
    <xdr:from>
      <xdr:col>1</xdr:col>
      <xdr:colOff>54429</xdr:colOff>
      <xdr:row>955</xdr:row>
      <xdr:rowOff>122464</xdr:rowOff>
    </xdr:from>
    <xdr:to>
      <xdr:col>1</xdr:col>
      <xdr:colOff>785677</xdr:colOff>
      <xdr:row>957</xdr:row>
      <xdr:rowOff>139247</xdr:rowOff>
    </xdr:to>
    <xdr:pic>
      <xdr:nvPicPr>
        <xdr:cNvPr id="477" name="Obraz 476">
          <a:extLst>
            <a:ext uri="{FF2B5EF4-FFF2-40B4-BE49-F238E27FC236}">
              <a16:creationId xmlns:a16="http://schemas.microsoft.com/office/drawing/2014/main" id="{FD49571A-D36A-4D90-B64A-BE17500CE4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2" y="244221000"/>
          <a:ext cx="731248" cy="452211"/>
        </a:xfrm>
        <a:prstGeom prst="rect">
          <a:avLst/>
        </a:prstGeom>
      </xdr:spPr>
    </xdr:pic>
    <xdr:clientData/>
  </xdr:twoCellAnchor>
  <xdr:twoCellAnchor>
    <xdr:from>
      <xdr:col>1</xdr:col>
      <xdr:colOff>27214</xdr:colOff>
      <xdr:row>965</xdr:row>
      <xdr:rowOff>217713</xdr:rowOff>
    </xdr:from>
    <xdr:to>
      <xdr:col>1</xdr:col>
      <xdr:colOff>758462</xdr:colOff>
      <xdr:row>968</xdr:row>
      <xdr:rowOff>16782</xdr:rowOff>
    </xdr:to>
    <xdr:pic>
      <xdr:nvPicPr>
        <xdr:cNvPr id="478" name="Obraz 477">
          <a:extLst>
            <a:ext uri="{FF2B5EF4-FFF2-40B4-BE49-F238E27FC236}">
              <a16:creationId xmlns:a16="http://schemas.microsoft.com/office/drawing/2014/main" id="{46E23038-FAB6-4B22-80A0-02753F7AF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7607" y="246493392"/>
          <a:ext cx="731248" cy="452211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1013</xdr:row>
      <xdr:rowOff>159476</xdr:rowOff>
    </xdr:from>
    <xdr:to>
      <xdr:col>1</xdr:col>
      <xdr:colOff>789486</xdr:colOff>
      <xdr:row>1015</xdr:row>
      <xdr:rowOff>180068</xdr:rowOff>
    </xdr:to>
    <xdr:pic>
      <xdr:nvPicPr>
        <xdr:cNvPr id="480" name="Obraz 479">
          <a:extLst>
            <a:ext uri="{FF2B5EF4-FFF2-40B4-BE49-F238E27FC236}">
              <a16:creationId xmlns:a16="http://schemas.microsoft.com/office/drawing/2014/main" id="{B0261F88-E99C-4FE6-8570-E2227547D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256885440"/>
          <a:ext cx="735058" cy="456021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53</xdr:row>
      <xdr:rowOff>149679</xdr:rowOff>
    </xdr:from>
    <xdr:to>
      <xdr:col>1</xdr:col>
      <xdr:colOff>777511</xdr:colOff>
      <xdr:row>56</xdr:row>
      <xdr:rowOff>130298</xdr:rowOff>
    </xdr:to>
    <xdr:pic>
      <xdr:nvPicPr>
        <xdr:cNvPr id="482" name="Obraz 481">
          <a:extLst>
            <a:ext uri="{FF2B5EF4-FFF2-40B4-BE49-F238E27FC236}">
              <a16:creationId xmlns:a16="http://schemas.microsoft.com/office/drawing/2014/main" id="{BC682C06-D0C0-0C66-F583-F683301CD1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8" y="15416893"/>
          <a:ext cx="703761" cy="705878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57</xdr:row>
      <xdr:rowOff>122464</xdr:rowOff>
    </xdr:from>
    <xdr:to>
      <xdr:col>1</xdr:col>
      <xdr:colOff>777512</xdr:colOff>
      <xdr:row>60</xdr:row>
      <xdr:rowOff>93559</xdr:rowOff>
    </xdr:to>
    <xdr:pic>
      <xdr:nvPicPr>
        <xdr:cNvPr id="483" name="Obraz 482">
          <a:extLst>
            <a:ext uri="{FF2B5EF4-FFF2-40B4-BE49-F238E27FC236}">
              <a16:creationId xmlns:a16="http://schemas.microsoft.com/office/drawing/2014/main" id="{69D3DB28-64CE-4E42-AB55-901D9061E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16369393"/>
          <a:ext cx="703761" cy="705878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61</xdr:row>
      <xdr:rowOff>81643</xdr:rowOff>
    </xdr:from>
    <xdr:to>
      <xdr:col>1</xdr:col>
      <xdr:colOff>777512</xdr:colOff>
      <xdr:row>65</xdr:row>
      <xdr:rowOff>97095</xdr:rowOff>
    </xdr:to>
    <xdr:pic>
      <xdr:nvPicPr>
        <xdr:cNvPr id="484" name="Obraz 483">
          <a:extLst>
            <a:ext uri="{FF2B5EF4-FFF2-40B4-BE49-F238E27FC236}">
              <a16:creationId xmlns:a16="http://schemas.microsoft.com/office/drawing/2014/main" id="{B11D83ED-FD93-455F-9932-D208DF196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17308286"/>
          <a:ext cx="703761" cy="70778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67</xdr:row>
      <xdr:rowOff>40822</xdr:rowOff>
    </xdr:from>
    <xdr:to>
      <xdr:col>1</xdr:col>
      <xdr:colOff>742949</xdr:colOff>
      <xdr:row>67</xdr:row>
      <xdr:rowOff>744795</xdr:rowOff>
    </xdr:to>
    <xdr:pic>
      <xdr:nvPicPr>
        <xdr:cNvPr id="485" name="Obraz 484">
          <a:extLst>
            <a:ext uri="{FF2B5EF4-FFF2-40B4-BE49-F238E27FC236}">
              <a16:creationId xmlns:a16="http://schemas.microsoft.com/office/drawing/2014/main" id="{BDCEEFAD-7DFF-413B-BBE8-5733929B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20016108"/>
          <a:ext cx="703761" cy="70397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68</xdr:row>
      <xdr:rowOff>149678</xdr:rowOff>
    </xdr:from>
    <xdr:to>
      <xdr:col>1</xdr:col>
      <xdr:colOff>742949</xdr:colOff>
      <xdr:row>68</xdr:row>
      <xdr:rowOff>853651</xdr:rowOff>
    </xdr:to>
    <xdr:pic>
      <xdr:nvPicPr>
        <xdr:cNvPr id="486" name="Obraz 485">
          <a:extLst>
            <a:ext uri="{FF2B5EF4-FFF2-40B4-BE49-F238E27FC236}">
              <a16:creationId xmlns:a16="http://schemas.microsoft.com/office/drawing/2014/main" id="{3D69313F-0AC1-41E6-97D0-DCC4E212D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20900571"/>
          <a:ext cx="703761" cy="70397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69</xdr:row>
      <xdr:rowOff>54428</xdr:rowOff>
    </xdr:from>
    <xdr:to>
      <xdr:col>1</xdr:col>
      <xdr:colOff>777511</xdr:colOff>
      <xdr:row>69</xdr:row>
      <xdr:rowOff>758401</xdr:rowOff>
    </xdr:to>
    <xdr:pic>
      <xdr:nvPicPr>
        <xdr:cNvPr id="487" name="Obraz 486">
          <a:extLst>
            <a:ext uri="{FF2B5EF4-FFF2-40B4-BE49-F238E27FC236}">
              <a16:creationId xmlns:a16="http://schemas.microsoft.com/office/drawing/2014/main" id="{29F375C5-F5C5-4C20-BD99-E575551DD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8" y="21961928"/>
          <a:ext cx="703761" cy="70397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70</xdr:row>
      <xdr:rowOff>81643</xdr:rowOff>
    </xdr:from>
    <xdr:to>
      <xdr:col>1</xdr:col>
      <xdr:colOff>777512</xdr:colOff>
      <xdr:row>70</xdr:row>
      <xdr:rowOff>777996</xdr:rowOff>
    </xdr:to>
    <xdr:pic>
      <xdr:nvPicPr>
        <xdr:cNvPr id="488" name="Obraz 487">
          <a:extLst>
            <a:ext uri="{FF2B5EF4-FFF2-40B4-BE49-F238E27FC236}">
              <a16:creationId xmlns:a16="http://schemas.microsoft.com/office/drawing/2014/main" id="{7B70ED32-737F-43CD-933A-C1396AEB6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22805572"/>
          <a:ext cx="703761" cy="70397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111</xdr:row>
      <xdr:rowOff>40820</xdr:rowOff>
    </xdr:from>
    <xdr:to>
      <xdr:col>1</xdr:col>
      <xdr:colOff>758190</xdr:colOff>
      <xdr:row>114</xdr:row>
      <xdr:rowOff>91652</xdr:rowOff>
    </xdr:to>
    <xdr:pic>
      <xdr:nvPicPr>
        <xdr:cNvPr id="489" name="Obraz 488">
          <a:extLst>
            <a:ext uri="{FF2B5EF4-FFF2-40B4-BE49-F238E27FC236}">
              <a16:creationId xmlns:a16="http://schemas.microsoft.com/office/drawing/2014/main" id="{CF0744C5-26D6-4DF6-9636-1A8668C7F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2" y="33255856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130</xdr:row>
      <xdr:rowOff>585108</xdr:rowOff>
    </xdr:from>
    <xdr:to>
      <xdr:col>1</xdr:col>
      <xdr:colOff>777511</xdr:colOff>
      <xdr:row>132</xdr:row>
      <xdr:rowOff>58178</xdr:rowOff>
    </xdr:to>
    <xdr:pic>
      <xdr:nvPicPr>
        <xdr:cNvPr id="490" name="Obraz 489">
          <a:extLst>
            <a:ext uri="{FF2B5EF4-FFF2-40B4-BE49-F238E27FC236}">
              <a16:creationId xmlns:a16="http://schemas.microsoft.com/office/drawing/2014/main" id="{D89FA104-EF9B-4EB3-B631-2A42DD2A1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8" y="38344929"/>
          <a:ext cx="703761" cy="709688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213</xdr:row>
      <xdr:rowOff>13607</xdr:rowOff>
    </xdr:from>
    <xdr:to>
      <xdr:col>1</xdr:col>
      <xdr:colOff>758190</xdr:colOff>
      <xdr:row>215</xdr:row>
      <xdr:rowOff>482</xdr:rowOff>
    </xdr:to>
    <xdr:pic>
      <xdr:nvPicPr>
        <xdr:cNvPr id="491" name="Obraz 490">
          <a:extLst>
            <a:ext uri="{FF2B5EF4-FFF2-40B4-BE49-F238E27FC236}">
              <a16:creationId xmlns:a16="http://schemas.microsoft.com/office/drawing/2014/main" id="{3029D0A0-043A-4204-A778-FA4018B6C9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2" y="60225214"/>
          <a:ext cx="703761" cy="707783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217</xdr:row>
      <xdr:rowOff>13607</xdr:rowOff>
    </xdr:from>
    <xdr:to>
      <xdr:col>1</xdr:col>
      <xdr:colOff>744582</xdr:colOff>
      <xdr:row>219</xdr:row>
      <xdr:rowOff>485</xdr:rowOff>
    </xdr:to>
    <xdr:pic>
      <xdr:nvPicPr>
        <xdr:cNvPr id="492" name="Obraz 491">
          <a:extLst>
            <a:ext uri="{FF2B5EF4-FFF2-40B4-BE49-F238E27FC236}">
              <a16:creationId xmlns:a16="http://schemas.microsoft.com/office/drawing/2014/main" id="{C7CD2843-367E-4A06-B4A1-A4CD3FED1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4" y="61694786"/>
          <a:ext cx="703761" cy="70778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221</xdr:row>
      <xdr:rowOff>0</xdr:rowOff>
    </xdr:from>
    <xdr:to>
      <xdr:col>1</xdr:col>
      <xdr:colOff>758190</xdr:colOff>
      <xdr:row>222</xdr:row>
      <xdr:rowOff>340389</xdr:rowOff>
    </xdr:to>
    <xdr:pic>
      <xdr:nvPicPr>
        <xdr:cNvPr id="493" name="Obraz 492">
          <a:extLst>
            <a:ext uri="{FF2B5EF4-FFF2-40B4-BE49-F238E27FC236}">
              <a16:creationId xmlns:a16="http://schemas.microsoft.com/office/drawing/2014/main" id="{8D0EB9AF-C10D-4CB9-BAE0-88E9A422A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2" y="63150750"/>
          <a:ext cx="703761" cy="707783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</xdr:colOff>
      <xdr:row>225</xdr:row>
      <xdr:rowOff>13608</xdr:rowOff>
    </xdr:from>
    <xdr:to>
      <xdr:col>1</xdr:col>
      <xdr:colOff>744582</xdr:colOff>
      <xdr:row>228</xdr:row>
      <xdr:rowOff>21709</xdr:rowOff>
    </xdr:to>
    <xdr:pic>
      <xdr:nvPicPr>
        <xdr:cNvPr id="494" name="Obraz 493">
          <a:extLst>
            <a:ext uri="{FF2B5EF4-FFF2-40B4-BE49-F238E27FC236}">
              <a16:creationId xmlns:a16="http://schemas.microsoft.com/office/drawing/2014/main" id="{547DC231-9875-4F98-9162-A29802A30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4" y="64633929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241</xdr:row>
      <xdr:rowOff>285750</xdr:rowOff>
    </xdr:from>
    <xdr:to>
      <xdr:col>1</xdr:col>
      <xdr:colOff>777512</xdr:colOff>
      <xdr:row>242</xdr:row>
      <xdr:rowOff>58451</xdr:rowOff>
    </xdr:to>
    <xdr:pic>
      <xdr:nvPicPr>
        <xdr:cNvPr id="495" name="Obraz 494">
          <a:extLst>
            <a:ext uri="{FF2B5EF4-FFF2-40B4-BE49-F238E27FC236}">
              <a16:creationId xmlns:a16="http://schemas.microsoft.com/office/drawing/2014/main" id="{61BC2BE9-942E-434B-980B-F90439DED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72539679"/>
          <a:ext cx="703761" cy="70397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243</xdr:row>
      <xdr:rowOff>27214</xdr:rowOff>
    </xdr:from>
    <xdr:to>
      <xdr:col>1</xdr:col>
      <xdr:colOff>777512</xdr:colOff>
      <xdr:row>244</xdr:row>
      <xdr:rowOff>21710</xdr:rowOff>
    </xdr:to>
    <xdr:pic>
      <xdr:nvPicPr>
        <xdr:cNvPr id="496" name="Obraz 495">
          <a:extLst>
            <a:ext uri="{FF2B5EF4-FFF2-40B4-BE49-F238E27FC236}">
              <a16:creationId xmlns:a16="http://schemas.microsoft.com/office/drawing/2014/main" id="{65C9AF2E-757D-44B1-9999-C0B53EF32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74158928"/>
          <a:ext cx="703761" cy="70778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244</xdr:row>
      <xdr:rowOff>0</xdr:rowOff>
    </xdr:from>
    <xdr:to>
      <xdr:col>1</xdr:col>
      <xdr:colOff>758190</xdr:colOff>
      <xdr:row>245</xdr:row>
      <xdr:rowOff>58449</xdr:rowOff>
    </xdr:to>
    <xdr:pic>
      <xdr:nvPicPr>
        <xdr:cNvPr id="497" name="Obraz 496">
          <a:extLst>
            <a:ext uri="{FF2B5EF4-FFF2-40B4-BE49-F238E27FC236}">
              <a16:creationId xmlns:a16="http://schemas.microsoft.com/office/drawing/2014/main" id="{96509A65-A71B-417B-BE35-14B587FD1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2" y="74839286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278</xdr:row>
      <xdr:rowOff>95250</xdr:rowOff>
    </xdr:from>
    <xdr:to>
      <xdr:col>1</xdr:col>
      <xdr:colOff>777512</xdr:colOff>
      <xdr:row>281</xdr:row>
      <xdr:rowOff>153701</xdr:rowOff>
    </xdr:to>
    <xdr:pic>
      <xdr:nvPicPr>
        <xdr:cNvPr id="498" name="Obraz 497">
          <a:extLst>
            <a:ext uri="{FF2B5EF4-FFF2-40B4-BE49-F238E27FC236}">
              <a16:creationId xmlns:a16="http://schemas.microsoft.com/office/drawing/2014/main" id="{42AE3D00-82FB-4C41-A463-CFB13BB84E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91086214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283</xdr:row>
      <xdr:rowOff>108857</xdr:rowOff>
    </xdr:from>
    <xdr:to>
      <xdr:col>1</xdr:col>
      <xdr:colOff>777512</xdr:colOff>
      <xdr:row>286</xdr:row>
      <xdr:rowOff>174927</xdr:rowOff>
    </xdr:to>
    <xdr:pic>
      <xdr:nvPicPr>
        <xdr:cNvPr id="499" name="Obraz 498">
          <a:extLst>
            <a:ext uri="{FF2B5EF4-FFF2-40B4-BE49-F238E27FC236}">
              <a16:creationId xmlns:a16="http://schemas.microsoft.com/office/drawing/2014/main" id="{509787DE-1253-439A-9F35-CA2E79D48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92188393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419</xdr:row>
      <xdr:rowOff>0</xdr:rowOff>
    </xdr:from>
    <xdr:to>
      <xdr:col>1</xdr:col>
      <xdr:colOff>758190</xdr:colOff>
      <xdr:row>422</xdr:row>
      <xdr:rowOff>58452</xdr:rowOff>
    </xdr:to>
    <xdr:pic>
      <xdr:nvPicPr>
        <xdr:cNvPr id="500" name="Obraz 499">
          <a:extLst>
            <a:ext uri="{FF2B5EF4-FFF2-40B4-BE49-F238E27FC236}">
              <a16:creationId xmlns:a16="http://schemas.microsoft.com/office/drawing/2014/main" id="{2B83AA23-A521-42E4-B539-F9B82BD12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2" y="124763893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68036</xdr:colOff>
      <xdr:row>422</xdr:row>
      <xdr:rowOff>95250</xdr:rowOff>
    </xdr:from>
    <xdr:to>
      <xdr:col>1</xdr:col>
      <xdr:colOff>777512</xdr:colOff>
      <xdr:row>425</xdr:row>
      <xdr:rowOff>153700</xdr:rowOff>
    </xdr:to>
    <xdr:pic>
      <xdr:nvPicPr>
        <xdr:cNvPr id="501" name="Obraz 500">
          <a:extLst>
            <a:ext uri="{FF2B5EF4-FFF2-40B4-BE49-F238E27FC236}">
              <a16:creationId xmlns:a16="http://schemas.microsoft.com/office/drawing/2014/main" id="{903BEB4D-5728-4917-81FC-56B85602B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125512286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68035</xdr:colOff>
      <xdr:row>427</xdr:row>
      <xdr:rowOff>136072</xdr:rowOff>
    </xdr:from>
    <xdr:to>
      <xdr:col>1</xdr:col>
      <xdr:colOff>777511</xdr:colOff>
      <xdr:row>430</xdr:row>
      <xdr:rowOff>209761</xdr:rowOff>
    </xdr:to>
    <xdr:pic>
      <xdr:nvPicPr>
        <xdr:cNvPr id="502" name="Obraz 501">
          <a:extLst>
            <a:ext uri="{FF2B5EF4-FFF2-40B4-BE49-F238E27FC236}">
              <a16:creationId xmlns:a16="http://schemas.microsoft.com/office/drawing/2014/main" id="{43144C83-CE63-4553-AB6B-AE5EBD200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8" y="126641679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40822</xdr:colOff>
      <xdr:row>433</xdr:row>
      <xdr:rowOff>81643</xdr:rowOff>
    </xdr:from>
    <xdr:to>
      <xdr:col>1</xdr:col>
      <xdr:colOff>744583</xdr:colOff>
      <xdr:row>436</xdr:row>
      <xdr:rowOff>132475</xdr:rowOff>
    </xdr:to>
    <xdr:pic>
      <xdr:nvPicPr>
        <xdr:cNvPr id="503" name="Obraz 502">
          <a:extLst>
            <a:ext uri="{FF2B5EF4-FFF2-40B4-BE49-F238E27FC236}">
              <a16:creationId xmlns:a16="http://schemas.microsoft.com/office/drawing/2014/main" id="{CB77ADF6-AC32-4F08-99CE-0E6F53D39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1215" y="127893536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54428</xdr:colOff>
      <xdr:row>860</xdr:row>
      <xdr:rowOff>136071</xdr:rowOff>
    </xdr:from>
    <xdr:to>
      <xdr:col>1</xdr:col>
      <xdr:colOff>742949</xdr:colOff>
      <xdr:row>863</xdr:row>
      <xdr:rowOff>209762</xdr:rowOff>
    </xdr:to>
    <xdr:pic>
      <xdr:nvPicPr>
        <xdr:cNvPr id="504" name="Obraz 503">
          <a:extLst>
            <a:ext uri="{FF2B5EF4-FFF2-40B4-BE49-F238E27FC236}">
              <a16:creationId xmlns:a16="http://schemas.microsoft.com/office/drawing/2014/main" id="{F948EB50-1BDB-4335-8922-B566AD590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219837000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54429</xdr:colOff>
      <xdr:row>867</xdr:row>
      <xdr:rowOff>108856</xdr:rowOff>
    </xdr:from>
    <xdr:to>
      <xdr:col>1</xdr:col>
      <xdr:colOff>758190</xdr:colOff>
      <xdr:row>870</xdr:row>
      <xdr:rowOff>174927</xdr:rowOff>
    </xdr:to>
    <xdr:pic>
      <xdr:nvPicPr>
        <xdr:cNvPr id="505" name="Obraz 504">
          <a:extLst>
            <a:ext uri="{FF2B5EF4-FFF2-40B4-BE49-F238E27FC236}">
              <a16:creationId xmlns:a16="http://schemas.microsoft.com/office/drawing/2014/main" id="{79F288CF-5F17-47D3-B98D-3BC61E799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2" y="221333785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875</xdr:row>
      <xdr:rowOff>68035</xdr:rowOff>
    </xdr:from>
    <xdr:to>
      <xdr:col>1</xdr:col>
      <xdr:colOff>777784</xdr:colOff>
      <xdr:row>875</xdr:row>
      <xdr:rowOff>777723</xdr:rowOff>
    </xdr:to>
    <xdr:pic>
      <xdr:nvPicPr>
        <xdr:cNvPr id="506" name="Obraz 505">
          <a:extLst>
            <a:ext uri="{FF2B5EF4-FFF2-40B4-BE49-F238E27FC236}">
              <a16:creationId xmlns:a16="http://schemas.microsoft.com/office/drawing/2014/main" id="{C049BD48-C436-4A81-A4C6-FA29B3FB7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222599249"/>
          <a:ext cx="703761" cy="703973"/>
        </a:xfrm>
        <a:prstGeom prst="rect">
          <a:avLst/>
        </a:prstGeom>
      </xdr:spPr>
    </xdr:pic>
    <xdr:clientData/>
  </xdr:twoCellAnchor>
  <xdr:twoCellAnchor editAs="oneCell">
    <xdr:from>
      <xdr:col>1</xdr:col>
      <xdr:colOff>81643</xdr:colOff>
      <xdr:row>910</xdr:row>
      <xdr:rowOff>54428</xdr:rowOff>
    </xdr:from>
    <xdr:to>
      <xdr:col>1</xdr:col>
      <xdr:colOff>777784</xdr:colOff>
      <xdr:row>913</xdr:row>
      <xdr:rowOff>56820</xdr:rowOff>
    </xdr:to>
    <xdr:pic>
      <xdr:nvPicPr>
        <xdr:cNvPr id="507" name="Obraz 506">
          <a:extLst>
            <a:ext uri="{FF2B5EF4-FFF2-40B4-BE49-F238E27FC236}">
              <a16:creationId xmlns:a16="http://schemas.microsoft.com/office/drawing/2014/main" id="{BDF554CA-B4BA-4639-9F4E-B2F62A9DF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231498321"/>
          <a:ext cx="703761" cy="711593"/>
        </a:xfrm>
        <a:prstGeom prst="rect">
          <a:avLst/>
        </a:prstGeom>
      </xdr:spPr>
    </xdr:pic>
    <xdr:clientData/>
  </xdr:twoCellAnchor>
  <xdr:twoCellAnchor editAs="oneCell">
    <xdr:from>
      <xdr:col>1</xdr:col>
      <xdr:colOff>85453</xdr:colOff>
      <xdr:row>931</xdr:row>
      <xdr:rowOff>275954</xdr:rowOff>
    </xdr:from>
    <xdr:to>
      <xdr:col>1</xdr:col>
      <xdr:colOff>779689</xdr:colOff>
      <xdr:row>932</xdr:row>
      <xdr:rowOff>210034</xdr:rowOff>
    </xdr:to>
    <xdr:pic>
      <xdr:nvPicPr>
        <xdr:cNvPr id="508" name="Obraz 507">
          <a:extLst>
            <a:ext uri="{FF2B5EF4-FFF2-40B4-BE49-F238E27FC236}">
              <a16:creationId xmlns:a16="http://schemas.microsoft.com/office/drawing/2014/main" id="{0BCA5488-C105-4026-A0C2-BF6C454B5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5846" y="238196847"/>
          <a:ext cx="701856" cy="709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2</xdr:col>
      <xdr:colOff>3810</xdr:colOff>
      <xdr:row>138</xdr:row>
      <xdr:rowOff>133538</xdr:rowOff>
    </xdr:to>
    <xdr:pic>
      <xdr:nvPicPr>
        <xdr:cNvPr id="510" name="Obraz 509">
          <a:extLst>
            <a:ext uri="{FF2B5EF4-FFF2-40B4-BE49-F238E27FC236}">
              <a16:creationId xmlns:a16="http://schemas.microsoft.com/office/drawing/2014/main" id="{A7450308-BE13-74DA-3E04-AB5526459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41025536"/>
          <a:ext cx="816428" cy="34172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2</xdr:col>
      <xdr:colOff>3810</xdr:colOff>
      <xdr:row>144</xdr:row>
      <xdr:rowOff>129728</xdr:rowOff>
    </xdr:to>
    <xdr:pic>
      <xdr:nvPicPr>
        <xdr:cNvPr id="511" name="Obraz 510">
          <a:extLst>
            <a:ext uri="{FF2B5EF4-FFF2-40B4-BE49-F238E27FC236}">
              <a16:creationId xmlns:a16="http://schemas.microsoft.com/office/drawing/2014/main" id="{54AC7E5E-4A69-4663-AA59-854F34EB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42331821"/>
          <a:ext cx="816428" cy="3436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2</xdr:col>
      <xdr:colOff>3810</xdr:colOff>
      <xdr:row>160</xdr:row>
      <xdr:rowOff>129730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AFC67958-F490-4EB8-95A8-C843F4BD7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45815250"/>
          <a:ext cx="816428" cy="3436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2</xdr:col>
      <xdr:colOff>3810</xdr:colOff>
      <xdr:row>166</xdr:row>
      <xdr:rowOff>129728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9AB4F3FA-2181-4CAD-AF92-FAF8F87CA2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47121536"/>
          <a:ext cx="816428" cy="343633"/>
        </a:xfrm>
        <a:prstGeom prst="rect">
          <a:avLst/>
        </a:prstGeom>
      </xdr:spPr>
    </xdr:pic>
    <xdr:clientData/>
  </xdr:twoCellAnchor>
  <xdr:twoCellAnchor editAs="oneCell">
    <xdr:from>
      <xdr:col>1</xdr:col>
      <xdr:colOff>196487</xdr:colOff>
      <xdr:row>236</xdr:row>
      <xdr:rowOff>827923</xdr:rowOff>
    </xdr:from>
    <xdr:to>
      <xdr:col>1</xdr:col>
      <xdr:colOff>628105</xdr:colOff>
      <xdr:row>237</xdr:row>
      <xdr:rowOff>422032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95611DAB-01A9-4932-8985-013116331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80" y="69530387"/>
          <a:ext cx="444953" cy="437754"/>
        </a:xfrm>
        <a:prstGeom prst="rect">
          <a:avLst/>
        </a:prstGeom>
      </xdr:spPr>
    </xdr:pic>
    <xdr:clientData/>
  </xdr:twoCellAnchor>
  <xdr:twoCellAnchor editAs="oneCell">
    <xdr:from>
      <xdr:col>1</xdr:col>
      <xdr:colOff>198392</xdr:colOff>
      <xdr:row>237</xdr:row>
      <xdr:rowOff>785196</xdr:rowOff>
    </xdr:from>
    <xdr:to>
      <xdr:col>1</xdr:col>
      <xdr:colOff>628105</xdr:colOff>
      <xdr:row>238</xdr:row>
      <xdr:rowOff>363522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0A306C4B-D4DF-49B0-B574-7AD3A6415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8785" y="70331303"/>
          <a:ext cx="439238" cy="43965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824</xdr:row>
      <xdr:rowOff>190501</xdr:rowOff>
    </xdr:from>
    <xdr:to>
      <xdr:col>2</xdr:col>
      <xdr:colOff>3810</xdr:colOff>
      <xdr:row>826</xdr:row>
      <xdr:rowOff>98700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FFA6864A-A60D-44C1-848B-EDD4B6111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212053715"/>
          <a:ext cx="816428" cy="351253"/>
        </a:xfrm>
        <a:prstGeom prst="rect">
          <a:avLst/>
        </a:prstGeom>
      </xdr:spPr>
    </xdr:pic>
    <xdr:clientData/>
  </xdr:twoCellAnchor>
  <xdr:twoCellAnchor>
    <xdr:from>
      <xdr:col>1</xdr:col>
      <xdr:colOff>81643</xdr:colOff>
      <xdr:row>272</xdr:row>
      <xdr:rowOff>68036</xdr:rowOff>
    </xdr:from>
    <xdr:to>
      <xdr:col>1</xdr:col>
      <xdr:colOff>777512</xdr:colOff>
      <xdr:row>272</xdr:row>
      <xdr:rowOff>763905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616CD85D-219D-0243-9D9B-71E1EC29A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86459786"/>
          <a:ext cx="695869" cy="69586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272</xdr:row>
      <xdr:rowOff>489857</xdr:rowOff>
    </xdr:from>
    <xdr:to>
      <xdr:col>1</xdr:col>
      <xdr:colOff>746488</xdr:colOff>
      <xdr:row>272</xdr:row>
      <xdr:rowOff>1144416</xdr:rowOff>
    </xdr:to>
    <xdr:pic>
      <xdr:nvPicPr>
        <xdr:cNvPr id="91" name="Obraz 90">
          <a:extLst>
            <a:ext uri="{FF2B5EF4-FFF2-40B4-BE49-F238E27FC236}">
              <a16:creationId xmlns:a16="http://schemas.microsoft.com/office/drawing/2014/main" id="{8BA619ED-9060-2FF4-4F4B-1228C59D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86881607"/>
          <a:ext cx="655048" cy="654559"/>
        </a:xfrm>
        <a:prstGeom prst="rect">
          <a:avLst/>
        </a:prstGeom>
      </xdr:spPr>
    </xdr:pic>
    <xdr:clientData/>
  </xdr:twoCellAnchor>
  <xdr:twoCellAnchor editAs="oneCell">
    <xdr:from>
      <xdr:col>1</xdr:col>
      <xdr:colOff>91440</xdr:colOff>
      <xdr:row>273</xdr:row>
      <xdr:rowOff>174988</xdr:rowOff>
    </xdr:from>
    <xdr:to>
      <xdr:col>1</xdr:col>
      <xdr:colOff>746488</xdr:colOff>
      <xdr:row>273</xdr:row>
      <xdr:rowOff>818117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A81B7A8E-1802-4B0F-8086-9D54EFD0A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1833" y="87791381"/>
          <a:ext cx="651238" cy="656464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314</xdr:row>
      <xdr:rowOff>217713</xdr:rowOff>
    </xdr:from>
    <xdr:to>
      <xdr:col>1</xdr:col>
      <xdr:colOff>760095</xdr:colOff>
      <xdr:row>318</xdr:row>
      <xdr:rowOff>7130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86AAA269-026D-4AB2-B20C-99284BB2C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99046392"/>
          <a:ext cx="651238" cy="66027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476</xdr:row>
      <xdr:rowOff>0</xdr:rowOff>
    </xdr:from>
    <xdr:to>
      <xdr:col>1</xdr:col>
      <xdr:colOff>760095</xdr:colOff>
      <xdr:row>479</xdr:row>
      <xdr:rowOff>20468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00525375-865A-4E60-80A1-C2EB3F7848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38262179"/>
          <a:ext cx="651238" cy="6602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528</xdr:row>
      <xdr:rowOff>0</xdr:rowOff>
    </xdr:from>
    <xdr:to>
      <xdr:col>1</xdr:col>
      <xdr:colOff>742678</xdr:colOff>
      <xdr:row>531</xdr:row>
      <xdr:rowOff>20465</xdr:rowOff>
    </xdr:to>
    <xdr:pic>
      <xdr:nvPicPr>
        <xdr:cNvPr id="99" name="Obraz 98">
          <a:extLst>
            <a:ext uri="{FF2B5EF4-FFF2-40B4-BE49-F238E27FC236}">
              <a16:creationId xmlns:a16="http://schemas.microsoft.com/office/drawing/2014/main" id="{118DC9D6-D630-43F1-AE5F-C4FEE4EC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150086786"/>
          <a:ext cx="651238" cy="660274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583</xdr:row>
      <xdr:rowOff>0</xdr:rowOff>
    </xdr:from>
    <xdr:to>
      <xdr:col>1</xdr:col>
      <xdr:colOff>742678</xdr:colOff>
      <xdr:row>586</xdr:row>
      <xdr:rowOff>20467</xdr:rowOff>
    </xdr:to>
    <xdr:pic>
      <xdr:nvPicPr>
        <xdr:cNvPr id="101" name="Obraz 100">
          <a:extLst>
            <a:ext uri="{FF2B5EF4-FFF2-40B4-BE49-F238E27FC236}">
              <a16:creationId xmlns:a16="http://schemas.microsoft.com/office/drawing/2014/main" id="{0659735A-58E9-4ADC-81D4-7BBDBBCBC9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161843357"/>
          <a:ext cx="651238" cy="66027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601</xdr:row>
      <xdr:rowOff>0</xdr:rowOff>
    </xdr:from>
    <xdr:to>
      <xdr:col>1</xdr:col>
      <xdr:colOff>760095</xdr:colOff>
      <xdr:row>604</xdr:row>
      <xdr:rowOff>20467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F090C2BB-AA7E-4617-8124-43CA5F6B2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65762214"/>
          <a:ext cx="651238" cy="66027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612</xdr:row>
      <xdr:rowOff>0</xdr:rowOff>
    </xdr:from>
    <xdr:to>
      <xdr:col>1</xdr:col>
      <xdr:colOff>746488</xdr:colOff>
      <xdr:row>615</xdr:row>
      <xdr:rowOff>7131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4F6DE547-6589-4595-B5E8-8AD15321B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168157071"/>
          <a:ext cx="651238" cy="66027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664</xdr:row>
      <xdr:rowOff>0</xdr:rowOff>
    </xdr:from>
    <xdr:to>
      <xdr:col>1</xdr:col>
      <xdr:colOff>746488</xdr:colOff>
      <xdr:row>667</xdr:row>
      <xdr:rowOff>7131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C2DA6AC6-5F71-41B6-8957-F440B0E89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179478214"/>
          <a:ext cx="651238" cy="660274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688</xdr:row>
      <xdr:rowOff>0</xdr:rowOff>
    </xdr:from>
    <xdr:to>
      <xdr:col>1</xdr:col>
      <xdr:colOff>746488</xdr:colOff>
      <xdr:row>691</xdr:row>
      <xdr:rowOff>7131</xdr:rowOff>
    </xdr:to>
    <xdr:pic>
      <xdr:nvPicPr>
        <xdr:cNvPr id="109" name="Obraz 108">
          <a:extLst>
            <a:ext uri="{FF2B5EF4-FFF2-40B4-BE49-F238E27FC236}">
              <a16:creationId xmlns:a16="http://schemas.microsoft.com/office/drawing/2014/main" id="{4D81F7EA-8002-4E34-AA59-DDD12AB74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184485643"/>
          <a:ext cx="651238" cy="660274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163286</xdr:colOff>
      <xdr:row>701</xdr:row>
      <xdr:rowOff>0</xdr:rowOff>
    </xdr:from>
    <xdr:to>
      <xdr:col>1</xdr:col>
      <xdr:colOff>627303</xdr:colOff>
      <xdr:row>703</xdr:row>
      <xdr:rowOff>40820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3F169035-24B8-400A-8C40-446ED37ED0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3679" y="187343143"/>
          <a:ext cx="473542" cy="47625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733</xdr:row>
      <xdr:rowOff>0</xdr:rowOff>
    </xdr:from>
    <xdr:to>
      <xdr:col>1</xdr:col>
      <xdr:colOff>742678</xdr:colOff>
      <xdr:row>736</xdr:row>
      <xdr:rowOff>20468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DF970901-68E7-479A-A953-1F1147A59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195316929"/>
          <a:ext cx="651238" cy="660274"/>
        </a:xfrm>
        <a:prstGeom prst="rect">
          <a:avLst/>
        </a:prstGeom>
      </xdr:spPr>
    </xdr:pic>
    <xdr:clientData/>
  </xdr:twoCellAnchor>
  <xdr:twoCellAnchor editAs="oneCell">
    <xdr:from>
      <xdr:col>1</xdr:col>
      <xdr:colOff>108857</xdr:colOff>
      <xdr:row>828</xdr:row>
      <xdr:rowOff>0</xdr:rowOff>
    </xdr:from>
    <xdr:to>
      <xdr:col>1</xdr:col>
      <xdr:colOff>760095</xdr:colOff>
      <xdr:row>831</xdr:row>
      <xdr:rowOff>20468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F89C0FEB-0556-41B2-91B8-54B64AFE8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212734071"/>
          <a:ext cx="651238" cy="660274"/>
        </a:xfrm>
        <a:prstGeom prst="rect">
          <a:avLst/>
        </a:prstGeom>
      </xdr:spPr>
    </xdr:pic>
    <xdr:clientData/>
  </xdr:twoCellAnchor>
  <xdr:twoCellAnchor>
    <xdr:from>
      <xdr:col>1</xdr:col>
      <xdr:colOff>68037</xdr:colOff>
      <xdr:row>297</xdr:row>
      <xdr:rowOff>27216</xdr:rowOff>
    </xdr:from>
    <xdr:to>
      <xdr:col>1</xdr:col>
      <xdr:colOff>792170</xdr:colOff>
      <xdr:row>300</xdr:row>
      <xdr:rowOff>93346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A8584ECB-ADB5-485A-E7FE-AB2EBE61D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30" y="95154752"/>
          <a:ext cx="724133" cy="719273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982</xdr:row>
      <xdr:rowOff>13608</xdr:rowOff>
    </xdr:from>
    <xdr:to>
      <xdr:col>1</xdr:col>
      <xdr:colOff>792168</xdr:colOff>
      <xdr:row>985</xdr:row>
      <xdr:rowOff>83548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A06A36CB-08F1-4F37-BFBE-448EE63AE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8" y="249990429"/>
          <a:ext cx="724133" cy="723083"/>
        </a:xfrm>
        <a:prstGeom prst="rect">
          <a:avLst/>
        </a:prstGeom>
      </xdr:spPr>
    </xdr:pic>
    <xdr:clientData/>
  </xdr:twoCellAnchor>
  <xdr:twoCellAnchor>
    <xdr:from>
      <xdr:col>1</xdr:col>
      <xdr:colOff>204107</xdr:colOff>
      <xdr:row>394</xdr:row>
      <xdr:rowOff>0</xdr:rowOff>
    </xdr:from>
    <xdr:to>
      <xdr:col>1</xdr:col>
      <xdr:colOff>625928</xdr:colOff>
      <xdr:row>395</xdr:row>
      <xdr:rowOff>16785</xdr:rowOff>
    </xdr:to>
    <xdr:pic>
      <xdr:nvPicPr>
        <xdr:cNvPr id="127" name="Obraz 126">
          <a:extLst>
            <a:ext uri="{FF2B5EF4-FFF2-40B4-BE49-F238E27FC236}">
              <a16:creationId xmlns:a16="http://schemas.microsoft.com/office/drawing/2014/main" id="{20B3A5CA-7851-C475-451E-BA305C32F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118082786"/>
          <a:ext cx="421821" cy="424999"/>
        </a:xfrm>
        <a:prstGeom prst="rect">
          <a:avLst/>
        </a:prstGeom>
      </xdr:spPr>
    </xdr:pic>
    <xdr:clientData/>
  </xdr:twoCellAnchor>
  <xdr:twoCellAnchor>
    <xdr:from>
      <xdr:col>1</xdr:col>
      <xdr:colOff>244928</xdr:colOff>
      <xdr:row>393</xdr:row>
      <xdr:rowOff>1</xdr:rowOff>
    </xdr:from>
    <xdr:to>
      <xdr:col>1</xdr:col>
      <xdr:colOff>585106</xdr:colOff>
      <xdr:row>393</xdr:row>
      <xdr:rowOff>340737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6939BCD5-29BB-4EBF-419E-97D19D53C9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5321" y="117715394"/>
          <a:ext cx="340178" cy="340736"/>
        </a:xfrm>
        <a:prstGeom prst="rect">
          <a:avLst/>
        </a:prstGeom>
      </xdr:spPr>
    </xdr:pic>
    <xdr:clientData/>
  </xdr:twoCellAnchor>
  <xdr:twoCellAnchor>
    <xdr:from>
      <xdr:col>1</xdr:col>
      <xdr:colOff>149678</xdr:colOff>
      <xdr:row>395</xdr:row>
      <xdr:rowOff>1</xdr:rowOff>
    </xdr:from>
    <xdr:to>
      <xdr:col>1</xdr:col>
      <xdr:colOff>695869</xdr:colOff>
      <xdr:row>395</xdr:row>
      <xdr:rowOff>548849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2D6ED5ED-863B-F2A9-57C9-AFD04C82F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0071" y="118491001"/>
          <a:ext cx="546191" cy="548848"/>
        </a:xfrm>
        <a:prstGeom prst="rect">
          <a:avLst/>
        </a:prstGeom>
      </xdr:spPr>
    </xdr:pic>
    <xdr:clientData/>
  </xdr:twoCellAnchor>
  <xdr:twoCellAnchor>
    <xdr:from>
      <xdr:col>1</xdr:col>
      <xdr:colOff>108858</xdr:colOff>
      <xdr:row>487</xdr:row>
      <xdr:rowOff>122465</xdr:rowOff>
    </xdr:from>
    <xdr:to>
      <xdr:col>1</xdr:col>
      <xdr:colOff>738596</xdr:colOff>
      <xdr:row>490</xdr:row>
      <xdr:rowOff>94312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EB3B8CAE-5912-A764-F120-B29FE0E0A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1" y="140779501"/>
          <a:ext cx="629738" cy="6249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479</xdr:row>
      <xdr:rowOff>0</xdr:rowOff>
    </xdr:from>
    <xdr:to>
      <xdr:col>2</xdr:col>
      <xdr:colOff>3810</xdr:colOff>
      <xdr:row>480</xdr:row>
      <xdr:rowOff>129724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3B122B0D-3F02-42FB-B554-DA881F656C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138915321"/>
          <a:ext cx="816428" cy="3436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518</xdr:row>
      <xdr:rowOff>0</xdr:rowOff>
    </xdr:from>
    <xdr:to>
      <xdr:col>2</xdr:col>
      <xdr:colOff>3810</xdr:colOff>
      <xdr:row>519</xdr:row>
      <xdr:rowOff>129731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036DD3C4-EBCF-4FBB-B9FB-506FE156E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0393" y="147909643"/>
          <a:ext cx="816428" cy="343633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510</xdr:row>
      <xdr:rowOff>190500</xdr:rowOff>
    </xdr:from>
    <xdr:to>
      <xdr:col>1</xdr:col>
      <xdr:colOff>754107</xdr:colOff>
      <xdr:row>513</xdr:row>
      <xdr:rowOff>164253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E9D0D91A-5CBA-4592-8B43-B967C8664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7" y="146358429"/>
          <a:ext cx="631643" cy="626895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576</xdr:row>
      <xdr:rowOff>163286</xdr:rowOff>
    </xdr:from>
    <xdr:to>
      <xdr:col>1</xdr:col>
      <xdr:colOff>736690</xdr:colOff>
      <xdr:row>579</xdr:row>
      <xdr:rowOff>137038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4D6588CE-5559-4BCE-8AE0-44B8A15903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60482643"/>
          <a:ext cx="627833" cy="626895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590</xdr:row>
      <xdr:rowOff>122464</xdr:rowOff>
    </xdr:from>
    <xdr:to>
      <xdr:col>1</xdr:col>
      <xdr:colOff>754107</xdr:colOff>
      <xdr:row>593</xdr:row>
      <xdr:rowOff>96216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11F6DE5A-A016-42DB-8FC0-D4D50E4D81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7" y="163489821"/>
          <a:ext cx="631643" cy="626895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621</xdr:row>
      <xdr:rowOff>95250</xdr:rowOff>
    </xdr:from>
    <xdr:to>
      <xdr:col>1</xdr:col>
      <xdr:colOff>726893</xdr:colOff>
      <xdr:row>624</xdr:row>
      <xdr:rowOff>69002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47F6A94A-1BF9-4379-8549-054DC377D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170211750"/>
          <a:ext cx="631643" cy="626895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672</xdr:row>
      <xdr:rowOff>136071</xdr:rowOff>
    </xdr:from>
    <xdr:to>
      <xdr:col>1</xdr:col>
      <xdr:colOff>740500</xdr:colOff>
      <xdr:row>675</xdr:row>
      <xdr:rowOff>109824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9A539791-66DC-4573-9DFD-459D1A760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81356000"/>
          <a:ext cx="631643" cy="626895"/>
        </a:xfrm>
        <a:prstGeom prst="rect">
          <a:avLst/>
        </a:prstGeom>
      </xdr:spPr>
    </xdr:pic>
    <xdr:clientData/>
  </xdr:twoCellAnchor>
  <xdr:twoCellAnchor>
    <xdr:from>
      <xdr:col>1</xdr:col>
      <xdr:colOff>122464</xdr:colOff>
      <xdr:row>682</xdr:row>
      <xdr:rowOff>108858</xdr:rowOff>
    </xdr:from>
    <xdr:to>
      <xdr:col>1</xdr:col>
      <xdr:colOff>754107</xdr:colOff>
      <xdr:row>685</xdr:row>
      <xdr:rowOff>82610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EF8ED3BE-EB8F-4EA2-820D-EE0C473B8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57" y="183288215"/>
          <a:ext cx="631643" cy="626895"/>
        </a:xfrm>
        <a:prstGeom prst="rect">
          <a:avLst/>
        </a:prstGeom>
      </xdr:spPr>
    </xdr:pic>
    <xdr:clientData/>
  </xdr:twoCellAnchor>
  <xdr:twoCellAnchor>
    <xdr:from>
      <xdr:col>1</xdr:col>
      <xdr:colOff>204108</xdr:colOff>
      <xdr:row>699</xdr:row>
      <xdr:rowOff>81644</xdr:rowOff>
    </xdr:from>
    <xdr:to>
      <xdr:col>1</xdr:col>
      <xdr:colOff>585108</xdr:colOff>
      <xdr:row>701</xdr:row>
      <xdr:rowOff>26256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ED9CC6C7-CFBB-4DD1-823C-BE35B57E3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1" y="186989358"/>
          <a:ext cx="381000" cy="380041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723</xdr:row>
      <xdr:rowOff>108857</xdr:rowOff>
    </xdr:from>
    <xdr:to>
      <xdr:col>1</xdr:col>
      <xdr:colOff>740500</xdr:colOff>
      <xdr:row>726</xdr:row>
      <xdr:rowOff>82609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09F97611-D4F9-46C4-90AB-BC378CF4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92813214"/>
          <a:ext cx="631643" cy="626895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835</xdr:row>
      <xdr:rowOff>27214</xdr:rowOff>
    </xdr:from>
    <xdr:to>
      <xdr:col>1</xdr:col>
      <xdr:colOff>740500</xdr:colOff>
      <xdr:row>838</xdr:row>
      <xdr:rowOff>966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id="{E14C2980-4DC9-4041-BC75-4AAE9C04D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214285285"/>
          <a:ext cx="631643" cy="626895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1067</xdr:row>
      <xdr:rowOff>1</xdr:rowOff>
    </xdr:from>
    <xdr:to>
      <xdr:col>1</xdr:col>
      <xdr:colOff>713285</xdr:colOff>
      <xdr:row>1069</xdr:row>
      <xdr:rowOff>168063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id="{B0E85316-0DAE-4751-9CE4-069C94195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5" y="274320001"/>
          <a:ext cx="631643" cy="630705"/>
        </a:xfrm>
        <a:prstGeom prst="rect">
          <a:avLst/>
        </a:prstGeom>
      </xdr:spPr>
    </xdr:pic>
    <xdr:clientData/>
  </xdr:twoCellAnchor>
  <xdr:twoCellAnchor>
    <xdr:from>
      <xdr:col>1</xdr:col>
      <xdr:colOff>68036</xdr:colOff>
      <xdr:row>546</xdr:row>
      <xdr:rowOff>0</xdr:rowOff>
    </xdr:from>
    <xdr:to>
      <xdr:col>1</xdr:col>
      <xdr:colOff>763905</xdr:colOff>
      <xdr:row>549</xdr:row>
      <xdr:rowOff>39470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8B3B89BC-275B-B2AD-94E0-2D72DF48C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9" y="154005643"/>
          <a:ext cx="695869" cy="692613"/>
        </a:xfrm>
        <a:prstGeom prst="rect">
          <a:avLst/>
        </a:prstGeom>
      </xdr:spPr>
    </xdr:pic>
    <xdr:clientData/>
  </xdr:twoCellAnchor>
  <xdr:twoCellAnchor>
    <xdr:from>
      <xdr:col>1</xdr:col>
      <xdr:colOff>68035</xdr:colOff>
      <xdr:row>655</xdr:row>
      <xdr:rowOff>149678</xdr:rowOff>
    </xdr:from>
    <xdr:to>
      <xdr:col>1</xdr:col>
      <xdr:colOff>769619</xdr:colOff>
      <xdr:row>658</xdr:row>
      <xdr:rowOff>189148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0B4DA154-1032-42B0-8950-135DF1C7F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428" y="177668464"/>
          <a:ext cx="701584" cy="692613"/>
        </a:xfrm>
        <a:prstGeom prst="rect">
          <a:avLst/>
        </a:prstGeom>
      </xdr:spPr>
    </xdr:pic>
    <xdr:clientData/>
  </xdr:twoCellAnchor>
  <xdr:twoCellAnchor>
    <xdr:from>
      <xdr:col>1</xdr:col>
      <xdr:colOff>95250</xdr:colOff>
      <xdr:row>594</xdr:row>
      <xdr:rowOff>54429</xdr:rowOff>
    </xdr:from>
    <xdr:to>
      <xdr:col>1</xdr:col>
      <xdr:colOff>732881</xdr:colOff>
      <xdr:row>597</xdr:row>
      <xdr:rowOff>45272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id="{0E3AEB73-11C4-8426-E402-2C846D84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5643" y="164292643"/>
          <a:ext cx="637631" cy="643986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695</xdr:row>
      <xdr:rowOff>54428</xdr:rowOff>
    </xdr:from>
    <xdr:to>
      <xdr:col>1</xdr:col>
      <xdr:colOff>723083</xdr:colOff>
      <xdr:row>698</xdr:row>
      <xdr:rowOff>47176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B35592B1-F11A-4B3E-BF0B-19F555E7F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5" y="186064071"/>
          <a:ext cx="641441" cy="645891"/>
        </a:xfrm>
        <a:prstGeom prst="rect">
          <a:avLst/>
        </a:prstGeom>
      </xdr:spPr>
    </xdr:pic>
    <xdr:clientData/>
  </xdr:twoCellAnchor>
  <xdr:twoCellAnchor>
    <xdr:from>
      <xdr:col>1</xdr:col>
      <xdr:colOff>176894</xdr:colOff>
      <xdr:row>702</xdr:row>
      <xdr:rowOff>204107</xdr:rowOff>
    </xdr:from>
    <xdr:to>
      <xdr:col>1</xdr:col>
      <xdr:colOff>624025</xdr:colOff>
      <xdr:row>705</xdr:row>
      <xdr:rowOff>6925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id="{135B45AD-2537-47A8-BFD3-BF8AC5CB88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7287" y="187764964"/>
          <a:ext cx="447131" cy="455961"/>
        </a:xfrm>
        <a:prstGeom prst="rect">
          <a:avLst/>
        </a:prstGeom>
      </xdr:spPr>
    </xdr:pic>
    <xdr:clientData/>
  </xdr:twoCellAnchor>
  <xdr:twoCellAnchor>
    <xdr:from>
      <xdr:col>1</xdr:col>
      <xdr:colOff>81642</xdr:colOff>
      <xdr:row>597</xdr:row>
      <xdr:rowOff>176893</xdr:rowOff>
    </xdr:from>
    <xdr:to>
      <xdr:col>1</xdr:col>
      <xdr:colOff>736690</xdr:colOff>
      <xdr:row>600</xdr:row>
      <xdr:rowOff>171812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id="{40B44E22-DA9A-2F31-137F-2DA6FFD6E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5" y="165068250"/>
          <a:ext cx="655048" cy="648062"/>
        </a:xfrm>
        <a:prstGeom prst="rect">
          <a:avLst/>
        </a:prstGeom>
      </xdr:spPr>
    </xdr:pic>
    <xdr:clientData/>
  </xdr:twoCellAnchor>
  <xdr:twoCellAnchor>
    <xdr:from>
      <xdr:col>1</xdr:col>
      <xdr:colOff>108857</xdr:colOff>
      <xdr:row>608</xdr:row>
      <xdr:rowOff>54428</xdr:rowOff>
    </xdr:from>
    <xdr:to>
      <xdr:col>1</xdr:col>
      <xdr:colOff>767715</xdr:colOff>
      <xdr:row>611</xdr:row>
      <xdr:rowOff>45537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id="{CB66EACC-BD41-452B-B434-53CE16DDC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0" y="167340642"/>
          <a:ext cx="658858" cy="644252"/>
        </a:xfrm>
        <a:prstGeom prst="rect">
          <a:avLst/>
        </a:prstGeom>
      </xdr:spPr>
    </xdr:pic>
    <xdr:clientData/>
  </xdr:twoCellAnchor>
  <xdr:twoCellAnchor>
    <xdr:from>
      <xdr:col>1</xdr:col>
      <xdr:colOff>54428</xdr:colOff>
      <xdr:row>616</xdr:row>
      <xdr:rowOff>81642</xdr:rowOff>
    </xdr:from>
    <xdr:to>
      <xdr:col>1</xdr:col>
      <xdr:colOff>756012</xdr:colOff>
      <xdr:row>619</xdr:row>
      <xdr:rowOff>121113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1BAA02B2-BAE9-410F-87C0-0431BD886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4821" y="169109571"/>
          <a:ext cx="701584" cy="692613"/>
        </a:xfrm>
        <a:prstGeom prst="rect">
          <a:avLst/>
        </a:prstGeom>
      </xdr:spPr>
    </xdr:pic>
    <xdr:clientData/>
  </xdr:twoCellAnchor>
  <xdr:twoCellAnchor>
    <xdr:from>
      <xdr:col>1</xdr:col>
      <xdr:colOff>81643</xdr:colOff>
      <xdr:row>839</xdr:row>
      <xdr:rowOff>204107</xdr:rowOff>
    </xdr:from>
    <xdr:to>
      <xdr:col>1</xdr:col>
      <xdr:colOff>736691</xdr:colOff>
      <xdr:row>842</xdr:row>
      <xdr:rowOff>199027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7843C680-79AD-1489-E064-52466E42B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2036" y="215333036"/>
          <a:ext cx="655048" cy="648062"/>
        </a:xfrm>
        <a:prstGeom prst="rect">
          <a:avLst/>
        </a:prstGeom>
      </xdr:spPr>
    </xdr:pic>
    <xdr:clientData/>
  </xdr:twoCellAnchor>
  <xdr:twoCellAnchor>
    <xdr:from>
      <xdr:col>1</xdr:col>
      <xdr:colOff>43543</xdr:colOff>
      <xdr:row>268</xdr:row>
      <xdr:rowOff>-1</xdr:rowOff>
    </xdr:from>
    <xdr:to>
      <xdr:col>1</xdr:col>
      <xdr:colOff>772886</xdr:colOff>
      <xdr:row>270</xdr:row>
      <xdr:rowOff>91621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DEF28B4D-7243-496A-850A-7D8B0D30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BEBA8EAE-BF5A-486C-A8C5-ECC9F3942E4B}">
              <a14:imgProps xmlns:a14="http://schemas.microsoft.com/office/drawing/2010/main">
                <a14:imgLayer r:embed="rId230">
                  <a14:imgEffect>
                    <a14:backgroundRemoval t="10000" b="90000" l="10000" r="90000">
                      <a14:foregroundMark x1="41111" y1="70000" x2="38889" y2="68000"/>
                      <a14:foregroundMark x1="50000" y1="70000" x2="44444" y2="32000"/>
                      <a14:foregroundMark x1="52222" y1="62000" x2="67778" y2="2600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6657" y="85855628"/>
          <a:ext cx="729343" cy="461736"/>
        </a:xfrm>
        <a:prstGeom prst="rect">
          <a:avLst/>
        </a:prstGeom>
      </xdr:spPr>
    </xdr:pic>
    <xdr:clientData/>
  </xdr:twoCellAnchor>
  <xdr:twoCellAnchor editAs="oneCell">
    <xdr:from>
      <xdr:col>0</xdr:col>
      <xdr:colOff>97971</xdr:colOff>
      <xdr:row>173</xdr:row>
      <xdr:rowOff>119744</xdr:rowOff>
    </xdr:from>
    <xdr:to>
      <xdr:col>0</xdr:col>
      <xdr:colOff>1432253</xdr:colOff>
      <xdr:row>173</xdr:row>
      <xdr:rowOff>511630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DBC8A38F-AFFA-4154-85EB-1836140079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971" y="50585915"/>
          <a:ext cx="1339997" cy="3918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40821</xdr:colOff>
      <xdr:row>129</xdr:row>
      <xdr:rowOff>542382</xdr:rowOff>
    </xdr:from>
    <xdr:to>
      <xdr:col>0</xdr:col>
      <xdr:colOff>1330034</xdr:colOff>
      <xdr:row>131</xdr:row>
      <xdr:rowOff>359504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245A3625-557C-825E-8614-267582220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21" y="37676275"/>
          <a:ext cx="1289213" cy="10613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82</xdr:row>
      <xdr:rowOff>28575</xdr:rowOff>
    </xdr:from>
    <xdr:to>
      <xdr:col>1</xdr:col>
      <xdr:colOff>695325</xdr:colOff>
      <xdr:row>84</xdr:row>
      <xdr:rowOff>180314</xdr:rowOff>
    </xdr:to>
    <xdr:pic>
      <xdr:nvPicPr>
        <xdr:cNvPr id="66" name="Obraz 65">
          <a:extLst>
            <a:ext uri="{FF2B5EF4-FFF2-40B4-BE49-F238E27FC236}">
              <a16:creationId xmlns:a16="http://schemas.microsoft.com/office/drawing/2014/main" id="{1A00BC88-4D08-4728-9191-5183830B6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6879550"/>
          <a:ext cx="571500" cy="589889"/>
        </a:xfrm>
        <a:prstGeom prst="rect">
          <a:avLst/>
        </a:prstGeom>
      </xdr:spPr>
    </xdr:pic>
    <xdr:clientData/>
  </xdr:twoCellAnchor>
  <xdr:twoCellAnchor editAs="oneCell">
    <xdr:from>
      <xdr:col>0</xdr:col>
      <xdr:colOff>87085</xdr:colOff>
      <xdr:row>680</xdr:row>
      <xdr:rowOff>97973</xdr:rowOff>
    </xdr:from>
    <xdr:to>
      <xdr:col>0</xdr:col>
      <xdr:colOff>1389561</xdr:colOff>
      <xdr:row>680</xdr:row>
      <xdr:rowOff>593657</xdr:rowOff>
    </xdr:to>
    <xdr:pic>
      <xdr:nvPicPr>
        <xdr:cNvPr id="509" name="Obraz 508">
          <a:extLst>
            <a:ext uri="{FF2B5EF4-FFF2-40B4-BE49-F238E27FC236}">
              <a16:creationId xmlns:a16="http://schemas.microsoft.com/office/drawing/2014/main" id="{80B72B1E-F0C0-47D5-AE79-67733D6F6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486671" y="184145930"/>
          <a:ext cx="507114" cy="13062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81642</xdr:colOff>
      <xdr:row>1218</xdr:row>
      <xdr:rowOff>19596</xdr:rowOff>
    </xdr:from>
    <xdr:to>
      <xdr:col>0</xdr:col>
      <xdr:colOff>1331594</xdr:colOff>
      <xdr:row>1219</xdr:row>
      <xdr:rowOff>39706</xdr:rowOff>
    </xdr:to>
    <xdr:pic>
      <xdr:nvPicPr>
        <xdr:cNvPr id="464" name="Obraz 463">
          <a:extLst>
            <a:ext uri="{FF2B5EF4-FFF2-40B4-BE49-F238E27FC236}">
              <a16:creationId xmlns:a16="http://schemas.microsoft.com/office/drawing/2014/main" id="{4C9AF491-8258-46D2-89D7-E22EBE6DC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81642" y="309718167"/>
          <a:ext cx="1249952" cy="237824"/>
        </a:xfrm>
        <a:prstGeom prst="rect">
          <a:avLst/>
        </a:prstGeom>
      </xdr:spPr>
    </xdr:pic>
    <xdr:clientData/>
  </xdr:twoCellAnchor>
  <xdr:twoCellAnchor editAs="oneCell">
    <xdr:from>
      <xdr:col>0</xdr:col>
      <xdr:colOff>58238</xdr:colOff>
      <xdr:row>490</xdr:row>
      <xdr:rowOff>190500</xdr:rowOff>
    </xdr:from>
    <xdr:to>
      <xdr:col>0</xdr:col>
      <xdr:colOff>1432559</xdr:colOff>
      <xdr:row>493</xdr:row>
      <xdr:rowOff>153489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1C99D53B-77B5-24F8-085C-7B3992ED81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58238" y="142956643"/>
          <a:ext cx="1370511" cy="6161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452</xdr:row>
      <xdr:rowOff>0</xdr:rowOff>
    </xdr:from>
    <xdr:to>
      <xdr:col>1</xdr:col>
      <xdr:colOff>703761</xdr:colOff>
      <xdr:row>455</xdr:row>
      <xdr:rowOff>58449</xdr:rowOff>
    </xdr:to>
    <xdr:pic>
      <xdr:nvPicPr>
        <xdr:cNvPr id="481" name="Obraz 480">
          <a:extLst>
            <a:ext uri="{FF2B5EF4-FFF2-40B4-BE49-F238E27FC236}">
              <a16:creationId xmlns:a16="http://schemas.microsoft.com/office/drawing/2014/main" id="{0A52F21D-8062-4DFB-AF9E-5308D2733B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114" y="133426200"/>
          <a:ext cx="699951" cy="707783"/>
        </a:xfrm>
        <a:prstGeom prst="rect">
          <a:avLst/>
        </a:prstGeom>
      </xdr:spPr>
    </xdr:pic>
    <xdr:clientData/>
  </xdr:twoCellAnchor>
  <xdr:twoCellAnchor editAs="oneCell">
    <xdr:from>
      <xdr:col>0</xdr:col>
      <xdr:colOff>964806</xdr:colOff>
      <xdr:row>66</xdr:row>
      <xdr:rowOff>565196</xdr:rowOff>
    </xdr:from>
    <xdr:to>
      <xdr:col>0</xdr:col>
      <xdr:colOff>1429578</xdr:colOff>
      <xdr:row>66</xdr:row>
      <xdr:rowOff>968635</xdr:rowOff>
    </xdr:to>
    <xdr:pic>
      <xdr:nvPicPr>
        <xdr:cNvPr id="479" name="Obraz 478">
          <a:extLst>
            <a:ext uri="{FF2B5EF4-FFF2-40B4-BE49-F238E27FC236}">
              <a16:creationId xmlns:a16="http://schemas.microsoft.com/office/drawing/2014/main" id="{0545B9B9-763D-4A3C-ABFF-1A6D3C37A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806" y="18900821"/>
          <a:ext cx="451437" cy="3996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986688</xdr:colOff>
      <xdr:row>66</xdr:row>
      <xdr:rowOff>1038954</xdr:rowOff>
    </xdr:from>
    <xdr:to>
      <xdr:col>0</xdr:col>
      <xdr:colOff>1354789</xdr:colOff>
      <xdr:row>66</xdr:row>
      <xdr:rowOff>1526577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B719A1EA-F533-4839-BEA7-14129D6DD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6688" y="19374579"/>
          <a:ext cx="379531" cy="4876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396875</xdr:rowOff>
    </xdr:from>
    <xdr:to>
      <xdr:col>0</xdr:col>
      <xdr:colOff>798198</xdr:colOff>
      <xdr:row>66</xdr:row>
      <xdr:rowOff>1539875</xdr:rowOff>
    </xdr:to>
    <xdr:pic>
      <xdr:nvPicPr>
        <xdr:cNvPr id="81" name="Picture 12">
          <a:extLst>
            <a:ext uri="{FF2B5EF4-FFF2-40B4-BE49-F238E27FC236}">
              <a16:creationId xmlns:a16="http://schemas.microsoft.com/office/drawing/2014/main" id="{AFC2C5CB-68E6-41C1-A707-A20F4FB9A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732500"/>
          <a:ext cx="798198" cy="113919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</xdr:colOff>
      <xdr:row>809</xdr:row>
      <xdr:rowOff>139700</xdr:rowOff>
    </xdr:from>
    <xdr:to>
      <xdr:col>0</xdr:col>
      <xdr:colOff>1470008</xdr:colOff>
      <xdr:row>811</xdr:row>
      <xdr:rowOff>97788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24918BB5-3AD3-BAC5-408E-120EA5358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2700" y="213626700"/>
          <a:ext cx="1464928" cy="393700"/>
        </a:xfrm>
        <a:prstGeom prst="rect">
          <a:avLst/>
        </a:prstGeom>
      </xdr:spPr>
    </xdr:pic>
    <xdr:clientData/>
  </xdr:twoCellAnchor>
  <xdr:twoCellAnchor editAs="oneCell">
    <xdr:from>
      <xdr:col>0</xdr:col>
      <xdr:colOff>281939</xdr:colOff>
      <xdr:row>822</xdr:row>
      <xdr:rowOff>73751</xdr:rowOff>
    </xdr:from>
    <xdr:to>
      <xdr:col>0</xdr:col>
      <xdr:colOff>1177348</xdr:colOff>
      <xdr:row>822</xdr:row>
      <xdr:rowOff>948690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8404E55B-25B1-342A-4404-D25FCB8A51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939" y="217774430"/>
          <a:ext cx="895409" cy="8749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3491203</xdr:colOff>
      <xdr:row>0</xdr:row>
      <xdr:rowOff>132184</xdr:rowOff>
    </xdr:from>
    <xdr:to>
      <xdr:col>5</xdr:col>
      <xdr:colOff>7316754</xdr:colOff>
      <xdr:row>3</xdr:row>
      <xdr:rowOff>212855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A5AB48B6-677E-4CF2-8140-7F4FB5657103}"/>
            </a:ext>
          </a:extLst>
        </xdr:cNvPr>
        <xdr:cNvPicPr/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99509" y="132184"/>
          <a:ext cx="3825551" cy="76491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7</xdr:col>
      <xdr:colOff>342123</xdr:colOff>
      <xdr:row>1</xdr:row>
      <xdr:rowOff>186611</xdr:rowOff>
    </xdr:from>
    <xdr:to>
      <xdr:col>9</xdr:col>
      <xdr:colOff>1220754</xdr:colOff>
      <xdr:row>4</xdr:row>
      <xdr:rowOff>62202</xdr:rowOff>
    </xdr:to>
    <xdr:pic>
      <xdr:nvPicPr>
        <xdr:cNvPr id="117" name="Obraz 116">
          <a:extLst>
            <a:ext uri="{FF2B5EF4-FFF2-40B4-BE49-F238E27FC236}">
              <a16:creationId xmlns:a16="http://schemas.microsoft.com/office/drawing/2014/main" id="{5154EBC7-8EA3-4F01-93FF-13ADEA49B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5613" y="396550"/>
          <a:ext cx="4051040" cy="6142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0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">
  <rv s="0">
    <v>0</v>
    <v>5</v>
  </rv>
  <rv s="0">
    <v>1</v>
    <v>5</v>
  </rv>
  <rv s="0">
    <v>2</v>
    <v>5</v>
  </rv>
  <rv s="0">
    <v>3</v>
    <v>5</v>
  </rv>
  <rv s="0">
    <v>4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_PR" displayName="T_PR" ref="E6:R1220" totalsRowShown="0" headerRowDxfId="22" dataDxfId="20" headerRowBorderDxfId="21">
  <tableColumns count="14">
    <tableColumn id="1" xr3:uid="{00000000-0010-0000-0000-000001000000}" name="KOD PRODUKTU" dataDxfId="19"/>
    <tableColumn id="2" xr3:uid="{00000000-0010-0000-0000-000002000000}" name="NAZWA PRODUKTU" dataDxfId="18"/>
    <tableColumn id="3" xr3:uid="{00000000-0010-0000-0000-000003000000}" name="JEDNOSTKA MIARY" dataDxfId="17"/>
    <tableColumn id="4" xr3:uid="{00000000-0010-0000-0000-000004000000}" name="CENA KATALOG NETTO ZA JEDNOSTKĘ MIARY (SZTUKĘ)" dataDxfId="16"/>
    <tableColumn id="5" xr3:uid="{00000000-0010-0000-0000-000005000000}" name="CENA" dataDxfId="15">
      <calculatedColumnFormula>D7*J7/100</calculatedColumnFormula>
    </tableColumn>
    <tableColumn id="17" xr3:uid="{00000000-0010-0000-0000-000011000000}" name="CENA PO RABACIE 100 SZTUK" dataDxfId="14">
      <calculatedColumnFormula>SUM(H7)*(1-K8)</calculatedColumnFormula>
    </tableColumn>
    <tableColumn id="8" xr3:uid="{00000000-0010-0000-0000-000008000000}" name="RABAT %" dataDxfId="13"/>
    <tableColumn id="6" xr3:uid="{829BBB5C-83E1-452F-B7B7-54813732E10E}" name="OPAKOWANIE" dataDxfId="12"/>
    <tableColumn id="7" xr3:uid="{9F3D3AE8-94D8-41AE-A98E-99EF3E5494C9}" name="CENA ZA OPAKOWANIE PO RABACIE" dataDxfId="11"/>
    <tableColumn id="9" xr3:uid="{32909375-F970-4260-AC4F-3405B9B30395}" name="EAN1" dataDxfId="10"/>
    <tableColumn id="10" xr3:uid="{E3E4483D-1E1B-45EB-808A-0396D6AD1211}" name="EAN2" dataDxfId="9"/>
    <tableColumn id="11" xr3:uid="{9A2BEB4B-A11C-4B7A-998E-2274FA937365}" name="PKWIU" dataDxfId="8"/>
    <tableColumn id="12" xr3:uid="{3C5BC616-506F-4D4D-A3F9-177FE0EC581D}" name="KOD CELNY" dataDxfId="7"/>
    <tableColumn id="13" xr3:uid="{3A15D20D-4A0B-4776-9146-807FC7E16F01}" name="Kolumna1" dataDxfId="6">
      <calculatedColumnFormula>SUM(H7)*1.03</calculatedColumnFormula>
    </tableColumn>
  </tableColumns>
  <tableStyleInfo name="Styl tabeli 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D4A4C3B-D8C5-4BA3-9F6B-2BEC7947E2DC}" name="T_KODYRABATOWE" displayName="T_KODYRABATOWE" ref="A4:D12" totalsRowShown="0" headerRowDxfId="5" dataDxfId="4">
  <autoFilter ref="A4:D12" xr:uid="{DD4A4C3B-D8C5-4BA3-9F6B-2BEC7947E2DC}"/>
  <tableColumns count="4">
    <tableColumn id="1" xr3:uid="{699BB6DF-28A1-4FE2-A72A-58600AEFE66F}" name="LP." dataDxfId="3"/>
    <tableColumn id="2" xr3:uid="{36784687-B713-48AD-AD55-B1D797B7F14F}" name="KOD RABATOWY" dataDxfId="2"/>
    <tableColumn id="3" xr3:uid="{77D6541E-4863-43F3-BDBF-7AEFAB14FD10}" name="STAWKA PROCENTOWA" dataDxfId="1"/>
    <tableColumn id="4" xr3:uid="{47E7E0DD-DEF5-49D1-8B2B-DF3978581A59}" name="OPIS, JEŚLI WYMAGANY" dataDxfId="0"/>
  </tableColumns>
  <tableStyleInfo name="TableStyleLight1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gdansk@techglobal.pl" TargetMode="External"/><Relationship Id="rId1" Type="http://schemas.openxmlformats.org/officeDocument/2006/relationships/hyperlink" Target="mailto:gdynia@techglobal.pl" TargetMode="External"/><Relationship Id="rId5" Type="http://schemas.openxmlformats.org/officeDocument/2006/relationships/table" Target="../tables/table1.x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indzara.com/" TargetMode="External"/><Relationship Id="rId1" Type="http://schemas.openxmlformats.org/officeDocument/2006/relationships/hyperlink" Target="mailto:poland@celo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1220"/>
  <sheetViews>
    <sheetView showGridLines="0" tabSelected="1" zoomScale="70" zoomScaleNormal="70" workbookViewId="0">
      <selection activeCell="R1" sqref="R1"/>
    </sheetView>
  </sheetViews>
  <sheetFormatPr defaultColWidth="8.69140625" defaultRowHeight="16.75"/>
  <cols>
    <col min="1" max="1" width="22.15234375" style="91" customWidth="1"/>
    <col min="2" max="2" width="12.3046875" style="88" customWidth="1"/>
    <col min="3" max="3" width="9.69140625" style="166" bestFit="1" customWidth="1"/>
    <col min="4" max="4" width="9.3046875" style="44" customWidth="1"/>
    <col min="5" max="5" width="28.53515625" style="46" customWidth="1"/>
    <col min="6" max="6" width="107.3046875" style="44" customWidth="1"/>
    <col min="7" max="7" width="18.3828125" style="44" customWidth="1"/>
    <col min="8" max="8" width="34.53515625" style="84" customWidth="1"/>
    <col min="9" max="9" width="10.3046875" style="44" bestFit="1" customWidth="1"/>
    <col min="10" max="10" width="26.15234375" style="44" customWidth="1"/>
    <col min="11" max="11" width="16.15234375" style="86" bestFit="1" customWidth="1"/>
    <col min="12" max="12" width="14.3828125" style="46" customWidth="1"/>
    <col min="13" max="13" width="27.84375" style="46" customWidth="1"/>
    <col min="14" max="14" width="21.53515625" style="46" bestFit="1" customWidth="1"/>
    <col min="15" max="15" width="18.53515625" style="46" customWidth="1"/>
    <col min="16" max="16" width="13.53515625" style="46" customWidth="1"/>
    <col min="17" max="17" width="16.69140625" style="76" customWidth="1"/>
    <col min="18" max="18" width="15.84375" style="58" customWidth="1"/>
    <col min="19" max="19" width="8.69140625" style="58" customWidth="1"/>
    <col min="20" max="20" width="12.3046875" style="58" bestFit="1" customWidth="1"/>
    <col min="21" max="16384" width="8.69140625" style="58"/>
  </cols>
  <sheetData>
    <row r="3" spans="1:18" ht="20.6">
      <c r="K3" s="178" t="s">
        <v>4005</v>
      </c>
      <c r="L3" s="179"/>
      <c r="M3" s="181" t="s">
        <v>4010</v>
      </c>
      <c r="N3" s="180" t="s">
        <v>4006</v>
      </c>
    </row>
    <row r="4" spans="1:18" ht="20.6">
      <c r="K4" s="178" t="s">
        <v>4007</v>
      </c>
      <c r="M4" s="179" t="s">
        <v>4008</v>
      </c>
      <c r="N4" s="182" t="s">
        <v>4009</v>
      </c>
    </row>
    <row r="5" spans="1:18" ht="26.6" thickBot="1">
      <c r="A5" s="173"/>
      <c r="B5" s="173" t="s">
        <v>4004</v>
      </c>
      <c r="C5" s="174"/>
      <c r="D5" s="175"/>
      <c r="E5" s="176"/>
      <c r="F5" s="177"/>
      <c r="G5" s="79"/>
      <c r="J5" s="84"/>
    </row>
    <row r="6" spans="1:18" ht="97.95" customHeight="1" thickBot="1">
      <c r="A6" s="202" t="s">
        <v>3672</v>
      </c>
      <c r="B6" s="203"/>
      <c r="C6" s="82" t="s">
        <v>3671</v>
      </c>
      <c r="D6" s="81" t="s">
        <v>15</v>
      </c>
      <c r="E6" s="59" t="s">
        <v>12</v>
      </c>
      <c r="F6" s="77" t="s">
        <v>13</v>
      </c>
      <c r="G6" s="77" t="s">
        <v>3675</v>
      </c>
      <c r="H6" s="85" t="s">
        <v>14</v>
      </c>
      <c r="I6" s="77" t="s">
        <v>16</v>
      </c>
      <c r="J6" s="77" t="s">
        <v>17</v>
      </c>
      <c r="K6" s="87" t="s">
        <v>18</v>
      </c>
      <c r="L6" s="59" t="s">
        <v>19</v>
      </c>
      <c r="M6" s="59" t="s">
        <v>20</v>
      </c>
      <c r="N6" s="59" t="s">
        <v>21</v>
      </c>
      <c r="O6" s="59" t="s">
        <v>22</v>
      </c>
      <c r="P6" s="59" t="s">
        <v>23</v>
      </c>
      <c r="Q6" s="60" t="s">
        <v>24</v>
      </c>
      <c r="R6" s="163" t="s">
        <v>3988</v>
      </c>
    </row>
    <row r="7" spans="1:18" ht="22.2" customHeight="1">
      <c r="A7" s="204" t="s">
        <v>3673</v>
      </c>
      <c r="B7" s="205"/>
      <c r="C7" s="83"/>
      <c r="D7" s="80"/>
      <c r="E7" s="61"/>
      <c r="F7" s="80"/>
      <c r="G7" s="80"/>
      <c r="H7" s="78"/>
      <c r="I7" s="78"/>
      <c r="J7" s="78"/>
      <c r="K7" s="64">
        <v>0</v>
      </c>
      <c r="L7" s="62"/>
      <c r="M7" s="62"/>
      <c r="N7" s="141"/>
      <c r="O7" s="141"/>
      <c r="P7" s="62"/>
      <c r="Q7" s="63"/>
      <c r="R7" s="162"/>
    </row>
    <row r="8" spans="1:18">
      <c r="A8" s="183"/>
      <c r="B8" s="186"/>
      <c r="C8" s="167" t="s">
        <v>3676</v>
      </c>
      <c r="D8" s="28"/>
      <c r="E8" s="47" t="s">
        <v>25</v>
      </c>
      <c r="F8" s="25" t="s">
        <v>26</v>
      </c>
      <c r="G8" s="67">
        <v>100</v>
      </c>
      <c r="H8" s="26">
        <v>29.84</v>
      </c>
      <c r="I8" s="123">
        <f t="shared" ref="I8:I40" si="0">D8*J8/100</f>
        <v>0</v>
      </c>
      <c r="J8" s="126">
        <f t="shared" ref="J8:J70" si="1">SUM(H8)*(1-K8)</f>
        <v>29.84</v>
      </c>
      <c r="K8" s="21">
        <f>$K$7</f>
        <v>0</v>
      </c>
      <c r="L8" s="34">
        <v>100</v>
      </c>
      <c r="M8" s="22">
        <f t="shared" ref="M8:M51" si="2">SUM(J8*L8)/100</f>
        <v>29.84</v>
      </c>
      <c r="N8" s="65">
        <v>8421814521369</v>
      </c>
      <c r="O8" s="65">
        <v>8421814521376</v>
      </c>
      <c r="P8" s="32" t="s">
        <v>27</v>
      </c>
      <c r="Q8" s="32">
        <v>73181491</v>
      </c>
      <c r="R8" s="162"/>
    </row>
    <row r="9" spans="1:18">
      <c r="A9" s="184"/>
      <c r="B9" s="187"/>
      <c r="C9" s="167" t="s">
        <v>3676</v>
      </c>
      <c r="D9" s="28"/>
      <c r="E9" s="47" t="s">
        <v>3937</v>
      </c>
      <c r="F9" s="25" t="s">
        <v>3938</v>
      </c>
      <c r="G9" s="67">
        <v>100</v>
      </c>
      <c r="H9" s="26">
        <v>23.2</v>
      </c>
      <c r="I9" s="26">
        <f>D9*J9/100</f>
        <v>0</v>
      </c>
      <c r="J9" s="126">
        <f>SUM(H9)*(1-K10)</f>
        <v>23.2</v>
      </c>
      <c r="K9" s="21">
        <f>$K$7</f>
        <v>0</v>
      </c>
      <c r="L9" s="120">
        <v>100</v>
      </c>
      <c r="M9" s="121">
        <f>SUM(J9*L9)/100</f>
        <v>23.2</v>
      </c>
      <c r="N9" s="144">
        <v>8421814412162</v>
      </c>
      <c r="O9" s="144"/>
      <c r="P9" s="139" t="s">
        <v>27</v>
      </c>
      <c r="Q9" s="32">
        <v>73181491</v>
      </c>
      <c r="R9" s="162"/>
    </row>
    <row r="10" spans="1:18">
      <c r="A10" s="184"/>
      <c r="B10" s="187"/>
      <c r="C10" s="167" t="s">
        <v>3676</v>
      </c>
      <c r="D10" s="28"/>
      <c r="E10" s="47" t="s">
        <v>28</v>
      </c>
      <c r="F10" s="25" t="s">
        <v>29</v>
      </c>
      <c r="G10" s="67">
        <v>100</v>
      </c>
      <c r="H10" s="26">
        <v>58.2</v>
      </c>
      <c r="I10" s="124">
        <f t="shared" si="0"/>
        <v>0</v>
      </c>
      <c r="J10" s="126">
        <f t="shared" si="1"/>
        <v>58.2</v>
      </c>
      <c r="K10" s="21">
        <f t="shared" ref="K10:K73" si="3">$K$7</f>
        <v>0</v>
      </c>
      <c r="L10" s="34">
        <v>100</v>
      </c>
      <c r="M10" s="22">
        <f t="shared" si="2"/>
        <v>58.2</v>
      </c>
      <c r="N10" s="65">
        <v>8421814521383</v>
      </c>
      <c r="O10" s="65">
        <v>8421814521390</v>
      </c>
      <c r="P10" s="32" t="s">
        <v>27</v>
      </c>
      <c r="Q10" s="32">
        <v>73181491</v>
      </c>
      <c r="R10" s="162"/>
    </row>
    <row r="11" spans="1:18">
      <c r="A11" s="185"/>
      <c r="B11" s="188"/>
      <c r="C11" s="167" t="s">
        <v>3676</v>
      </c>
      <c r="D11" s="28"/>
      <c r="E11" s="47" t="s">
        <v>30</v>
      </c>
      <c r="F11" s="25" t="s">
        <v>31</v>
      </c>
      <c r="G11" s="67">
        <v>100</v>
      </c>
      <c r="H11" s="26">
        <v>61.52</v>
      </c>
      <c r="I11" s="124">
        <f t="shared" si="0"/>
        <v>0</v>
      </c>
      <c r="J11" s="126">
        <f t="shared" si="1"/>
        <v>61.52</v>
      </c>
      <c r="K11" s="21">
        <f t="shared" si="3"/>
        <v>0</v>
      </c>
      <c r="L11" s="34">
        <v>100</v>
      </c>
      <c r="M11" s="22">
        <f t="shared" si="2"/>
        <v>61.52</v>
      </c>
      <c r="N11" s="65">
        <v>8421814521406</v>
      </c>
      <c r="O11" s="65">
        <v>8421814521413</v>
      </c>
      <c r="P11" s="32" t="s">
        <v>27</v>
      </c>
      <c r="Q11" s="32">
        <v>73181491</v>
      </c>
      <c r="R11" s="162"/>
    </row>
    <row r="12" spans="1:18" ht="33" customHeight="1">
      <c r="A12" s="183"/>
      <c r="B12" s="186"/>
      <c r="C12" s="167" t="s">
        <v>3676</v>
      </c>
      <c r="D12" s="28"/>
      <c r="E12" s="47" t="s">
        <v>32</v>
      </c>
      <c r="F12" s="25" t="s">
        <v>33</v>
      </c>
      <c r="G12" s="67">
        <v>100</v>
      </c>
      <c r="H12" s="26">
        <v>32.24</v>
      </c>
      <c r="I12" s="124">
        <f t="shared" si="0"/>
        <v>0</v>
      </c>
      <c r="J12" s="126">
        <f t="shared" si="1"/>
        <v>32.24</v>
      </c>
      <c r="K12" s="21">
        <f t="shared" si="3"/>
        <v>0</v>
      </c>
      <c r="L12" s="34">
        <v>100</v>
      </c>
      <c r="M12" s="22">
        <f t="shared" si="2"/>
        <v>32.24</v>
      </c>
      <c r="N12" s="65" t="s">
        <v>34</v>
      </c>
      <c r="O12" s="65" t="s">
        <v>35</v>
      </c>
      <c r="P12" s="32" t="s">
        <v>27</v>
      </c>
      <c r="Q12" s="32">
        <v>73181100</v>
      </c>
      <c r="R12" s="162"/>
    </row>
    <row r="13" spans="1:18">
      <c r="A13" s="185"/>
      <c r="B13" s="188"/>
      <c r="C13" s="167" t="s">
        <v>3676</v>
      </c>
      <c r="D13" s="28"/>
      <c r="E13" s="47" t="s">
        <v>36</v>
      </c>
      <c r="F13" s="25" t="s">
        <v>37</v>
      </c>
      <c r="G13" s="67">
        <v>100</v>
      </c>
      <c r="H13" s="26">
        <v>32.24</v>
      </c>
      <c r="I13" s="124">
        <f t="shared" si="0"/>
        <v>0</v>
      </c>
      <c r="J13" s="126">
        <f t="shared" si="1"/>
        <v>32.24</v>
      </c>
      <c r="K13" s="21">
        <f t="shared" si="3"/>
        <v>0</v>
      </c>
      <c r="L13" s="34">
        <v>100</v>
      </c>
      <c r="M13" s="22">
        <f t="shared" si="2"/>
        <v>32.24</v>
      </c>
      <c r="N13" s="65" t="s">
        <v>38</v>
      </c>
      <c r="O13" s="65" t="s">
        <v>39</v>
      </c>
      <c r="P13" s="32" t="s">
        <v>27</v>
      </c>
      <c r="Q13" s="32">
        <v>73181100</v>
      </c>
      <c r="R13" s="162"/>
    </row>
    <row r="14" spans="1:18" ht="24" customHeight="1">
      <c r="A14" s="183"/>
      <c r="B14" s="186"/>
      <c r="C14" s="167" t="s">
        <v>3676</v>
      </c>
      <c r="D14" s="28"/>
      <c r="E14" s="47" t="s">
        <v>40</v>
      </c>
      <c r="F14" s="25" t="s">
        <v>41</v>
      </c>
      <c r="G14" s="67">
        <v>100</v>
      </c>
      <c r="H14" s="26">
        <v>122.1</v>
      </c>
      <c r="I14" s="124">
        <f t="shared" si="0"/>
        <v>0</v>
      </c>
      <c r="J14" s="126">
        <f t="shared" si="1"/>
        <v>122.1</v>
      </c>
      <c r="K14" s="21">
        <f t="shared" si="3"/>
        <v>0</v>
      </c>
      <c r="L14" s="34">
        <v>100</v>
      </c>
      <c r="M14" s="22">
        <f t="shared" si="2"/>
        <v>122.1</v>
      </c>
      <c r="N14" s="65" t="s">
        <v>42</v>
      </c>
      <c r="O14" s="65" t="s">
        <v>43</v>
      </c>
      <c r="P14" s="32" t="s">
        <v>27</v>
      </c>
      <c r="Q14" s="32">
        <v>73181499</v>
      </c>
      <c r="R14" s="162"/>
    </row>
    <row r="15" spans="1:18" ht="33" customHeight="1">
      <c r="A15" s="185"/>
      <c r="B15" s="188"/>
      <c r="C15" s="167" t="s">
        <v>3676</v>
      </c>
      <c r="D15" s="28"/>
      <c r="E15" s="47" t="s">
        <v>44</v>
      </c>
      <c r="F15" s="25" t="s">
        <v>45</v>
      </c>
      <c r="G15" s="67">
        <v>100</v>
      </c>
      <c r="H15" s="26">
        <v>176.37</v>
      </c>
      <c r="I15" s="124">
        <f t="shared" si="0"/>
        <v>0</v>
      </c>
      <c r="J15" s="126">
        <f t="shared" si="1"/>
        <v>176.37</v>
      </c>
      <c r="K15" s="21">
        <f t="shared" si="3"/>
        <v>0</v>
      </c>
      <c r="L15" s="34">
        <v>50</v>
      </c>
      <c r="M15" s="22">
        <f t="shared" si="2"/>
        <v>88.185000000000002</v>
      </c>
      <c r="N15" s="65" t="s">
        <v>46</v>
      </c>
      <c r="O15" s="65" t="s">
        <v>47</v>
      </c>
      <c r="P15" s="32" t="s">
        <v>27</v>
      </c>
      <c r="Q15" s="32">
        <v>73181499</v>
      </c>
      <c r="R15" s="162"/>
    </row>
    <row r="16" spans="1:18" ht="28.2" customHeight="1">
      <c r="A16" s="183"/>
      <c r="B16" s="186"/>
      <c r="C16" s="167" t="s">
        <v>3677</v>
      </c>
      <c r="D16" s="28"/>
      <c r="E16" s="47" t="s">
        <v>48</v>
      </c>
      <c r="F16" s="25" t="s">
        <v>49</v>
      </c>
      <c r="G16" s="67">
        <v>100</v>
      </c>
      <c r="H16" s="26">
        <v>139.38999999999999</v>
      </c>
      <c r="I16" s="124">
        <f t="shared" si="0"/>
        <v>0</v>
      </c>
      <c r="J16" s="126">
        <f t="shared" si="1"/>
        <v>139.38999999999999</v>
      </c>
      <c r="K16" s="21">
        <f t="shared" si="3"/>
        <v>0</v>
      </c>
      <c r="L16" s="34">
        <v>50</v>
      </c>
      <c r="M16" s="22">
        <f t="shared" si="2"/>
        <v>69.694999999999993</v>
      </c>
      <c r="N16" s="65" t="s">
        <v>50</v>
      </c>
      <c r="O16" s="65" t="s">
        <v>51</v>
      </c>
      <c r="P16" s="32" t="s">
        <v>52</v>
      </c>
      <c r="Q16" s="32">
        <v>73181900</v>
      </c>
      <c r="R16" s="162"/>
    </row>
    <row r="17" spans="1:19">
      <c r="A17" s="184"/>
      <c r="B17" s="187"/>
      <c r="C17" s="167" t="s">
        <v>3677</v>
      </c>
      <c r="D17" s="28"/>
      <c r="E17" s="47" t="s">
        <v>53</v>
      </c>
      <c r="F17" s="25" t="s">
        <v>54</v>
      </c>
      <c r="G17" s="67">
        <v>100</v>
      </c>
      <c r="H17" s="26">
        <v>139.38999999999999</v>
      </c>
      <c r="I17" s="124">
        <f t="shared" si="0"/>
        <v>0</v>
      </c>
      <c r="J17" s="126">
        <f t="shared" si="1"/>
        <v>139.38999999999999</v>
      </c>
      <c r="K17" s="21">
        <f t="shared" si="3"/>
        <v>0</v>
      </c>
      <c r="L17" s="34">
        <v>100</v>
      </c>
      <c r="M17" s="22">
        <f t="shared" si="2"/>
        <v>139.38999999999999</v>
      </c>
      <c r="N17" s="65" t="s">
        <v>55</v>
      </c>
      <c r="O17" s="65" t="s">
        <v>56</v>
      </c>
      <c r="P17" s="32" t="s">
        <v>52</v>
      </c>
      <c r="Q17" s="32">
        <v>73181900</v>
      </c>
      <c r="R17" s="162"/>
    </row>
    <row r="18" spans="1:19">
      <c r="A18" s="185"/>
      <c r="B18" s="188"/>
      <c r="C18" s="167" t="s">
        <v>3677</v>
      </c>
      <c r="D18" s="28"/>
      <c r="E18" s="47" t="s">
        <v>57</v>
      </c>
      <c r="F18" s="25" t="s">
        <v>58</v>
      </c>
      <c r="G18" s="67">
        <v>100</v>
      </c>
      <c r="H18" s="26">
        <v>75.27</v>
      </c>
      <c r="I18" s="124">
        <f t="shared" si="0"/>
        <v>0</v>
      </c>
      <c r="J18" s="126">
        <f t="shared" si="1"/>
        <v>75.27</v>
      </c>
      <c r="K18" s="21">
        <f t="shared" si="3"/>
        <v>0</v>
      </c>
      <c r="L18" s="34">
        <v>100</v>
      </c>
      <c r="M18" s="22">
        <f t="shared" si="2"/>
        <v>75.27</v>
      </c>
      <c r="N18" s="65" t="s">
        <v>59</v>
      </c>
      <c r="O18" s="65" t="s">
        <v>60</v>
      </c>
      <c r="P18" s="32" t="s">
        <v>52</v>
      </c>
      <c r="Q18" s="32">
        <v>73181900</v>
      </c>
      <c r="R18" s="162"/>
    </row>
    <row r="19" spans="1:19" ht="42" customHeight="1">
      <c r="A19" s="92"/>
      <c r="B19" s="99"/>
      <c r="C19" s="167" t="s">
        <v>3678</v>
      </c>
      <c r="D19" s="28"/>
      <c r="E19" s="47" t="s">
        <v>61</v>
      </c>
      <c r="F19" s="27" t="s">
        <v>62</v>
      </c>
      <c r="G19" s="67">
        <v>100</v>
      </c>
      <c r="H19" s="26">
        <v>103.11</v>
      </c>
      <c r="I19" s="125">
        <f t="shared" si="0"/>
        <v>0</v>
      </c>
      <c r="J19" s="126">
        <f t="shared" si="1"/>
        <v>103.11</v>
      </c>
      <c r="K19" s="21">
        <f t="shared" si="3"/>
        <v>0</v>
      </c>
      <c r="L19" s="34">
        <v>100</v>
      </c>
      <c r="M19" s="22">
        <f t="shared" si="2"/>
        <v>103.11</v>
      </c>
      <c r="N19" s="65">
        <v>4250438912888</v>
      </c>
      <c r="O19" s="65">
        <v>4250438913038</v>
      </c>
      <c r="P19" s="32" t="s">
        <v>27</v>
      </c>
      <c r="Q19" s="32" t="s">
        <v>63</v>
      </c>
      <c r="R19" s="162"/>
    </row>
    <row r="20" spans="1:19" ht="51.65" customHeight="1">
      <c r="A20" s="92"/>
      <c r="B20" s="99"/>
      <c r="C20" s="167" t="s">
        <v>3677</v>
      </c>
      <c r="D20" s="28"/>
      <c r="E20" s="48" t="s">
        <v>64</v>
      </c>
      <c r="F20" s="27" t="s">
        <v>65</v>
      </c>
      <c r="G20" s="67">
        <v>100</v>
      </c>
      <c r="H20" s="26">
        <v>147.16</v>
      </c>
      <c r="I20" s="125">
        <f t="shared" si="0"/>
        <v>0</v>
      </c>
      <c r="J20" s="126">
        <f t="shared" si="1"/>
        <v>147.16</v>
      </c>
      <c r="K20" s="21">
        <f t="shared" si="3"/>
        <v>0</v>
      </c>
      <c r="L20" s="34">
        <v>50</v>
      </c>
      <c r="M20" s="22">
        <f t="shared" si="2"/>
        <v>73.58</v>
      </c>
      <c r="N20" s="65">
        <v>4250438933364</v>
      </c>
      <c r="O20" s="65">
        <v>4250438933371</v>
      </c>
      <c r="P20" s="32" t="s">
        <v>27</v>
      </c>
      <c r="Q20" s="32">
        <v>79070000</v>
      </c>
      <c r="R20" s="162"/>
    </row>
    <row r="21" spans="1:19" ht="60.65" customHeight="1">
      <c r="A21" s="92"/>
      <c r="B21" s="99"/>
      <c r="C21" s="167" t="s">
        <v>3679</v>
      </c>
      <c r="D21" s="28"/>
      <c r="E21" s="48" t="s">
        <v>66</v>
      </c>
      <c r="F21" s="27" t="s">
        <v>67</v>
      </c>
      <c r="G21" s="67">
        <v>100</v>
      </c>
      <c r="H21" s="26">
        <v>249.64</v>
      </c>
      <c r="I21" s="125">
        <f t="shared" si="0"/>
        <v>0</v>
      </c>
      <c r="J21" s="126">
        <f t="shared" si="1"/>
        <v>249.64</v>
      </c>
      <c r="K21" s="21">
        <f t="shared" si="3"/>
        <v>0</v>
      </c>
      <c r="L21" s="34">
        <v>100</v>
      </c>
      <c r="M21" s="22">
        <f t="shared" si="2"/>
        <v>249.64</v>
      </c>
      <c r="N21" s="65">
        <v>8425586498652</v>
      </c>
      <c r="O21" s="65">
        <v>8425586525860</v>
      </c>
      <c r="P21" s="32" t="s">
        <v>27</v>
      </c>
      <c r="Q21" s="32" t="s">
        <v>68</v>
      </c>
      <c r="R21" s="162"/>
    </row>
    <row r="22" spans="1:19" ht="54" customHeight="1">
      <c r="A22" s="92"/>
      <c r="B22" s="99"/>
      <c r="C22" s="167" t="s">
        <v>3679</v>
      </c>
      <c r="D22" s="28"/>
      <c r="E22" s="48" t="s">
        <v>69</v>
      </c>
      <c r="F22" s="27" t="s">
        <v>70</v>
      </c>
      <c r="G22" s="67">
        <v>100</v>
      </c>
      <c r="H22" s="26">
        <v>249.64</v>
      </c>
      <c r="I22" s="125">
        <f t="shared" si="0"/>
        <v>0</v>
      </c>
      <c r="J22" s="126">
        <f t="shared" si="1"/>
        <v>249.64</v>
      </c>
      <c r="K22" s="21">
        <f t="shared" si="3"/>
        <v>0</v>
      </c>
      <c r="L22" s="34">
        <v>100</v>
      </c>
      <c r="M22" s="22">
        <f t="shared" si="2"/>
        <v>249.64</v>
      </c>
      <c r="N22" s="65">
        <v>8425586498737</v>
      </c>
      <c r="O22" s="65">
        <v>8421814513753</v>
      </c>
      <c r="P22" s="32" t="s">
        <v>27</v>
      </c>
      <c r="Q22" s="32" t="s">
        <v>68</v>
      </c>
      <c r="R22" s="162"/>
    </row>
    <row r="23" spans="1:19" ht="30" customHeight="1">
      <c r="A23" s="183"/>
      <c r="B23" s="191"/>
      <c r="C23" s="167" t="s">
        <v>3680</v>
      </c>
      <c r="D23" s="28"/>
      <c r="E23" s="47" t="s">
        <v>71</v>
      </c>
      <c r="F23" s="28" t="s">
        <v>72</v>
      </c>
      <c r="G23" s="67">
        <v>100</v>
      </c>
      <c r="H23" s="26">
        <v>57.77</v>
      </c>
      <c r="I23" s="123">
        <f t="shared" si="0"/>
        <v>0</v>
      </c>
      <c r="J23" s="126">
        <f t="shared" si="1"/>
        <v>57.77</v>
      </c>
      <c r="K23" s="21">
        <f t="shared" si="3"/>
        <v>0</v>
      </c>
      <c r="L23" s="34">
        <v>100</v>
      </c>
      <c r="M23" s="22">
        <f t="shared" si="2"/>
        <v>57.77</v>
      </c>
      <c r="N23" s="65" t="s">
        <v>73</v>
      </c>
      <c r="O23" s="65" t="s">
        <v>74</v>
      </c>
      <c r="P23" s="32" t="s">
        <v>75</v>
      </c>
      <c r="Q23" s="32" t="s">
        <v>76</v>
      </c>
      <c r="R23" s="162"/>
    </row>
    <row r="24" spans="1:19">
      <c r="A24" s="184"/>
      <c r="B24" s="192"/>
      <c r="C24" s="167" t="s">
        <v>3680</v>
      </c>
      <c r="D24" s="28"/>
      <c r="E24" s="47" t="s">
        <v>77</v>
      </c>
      <c r="F24" s="28" t="s">
        <v>78</v>
      </c>
      <c r="G24" s="67">
        <v>100</v>
      </c>
      <c r="H24" s="26">
        <v>57.78</v>
      </c>
      <c r="I24" s="123">
        <f t="shared" si="0"/>
        <v>0</v>
      </c>
      <c r="J24" s="126">
        <f t="shared" si="1"/>
        <v>57.78</v>
      </c>
      <c r="K24" s="21">
        <f t="shared" si="3"/>
        <v>0</v>
      </c>
      <c r="L24" s="34">
        <v>100</v>
      </c>
      <c r="M24" s="22">
        <f t="shared" si="2"/>
        <v>57.78</v>
      </c>
      <c r="N24" s="65" t="s">
        <v>79</v>
      </c>
      <c r="O24" s="65" t="s">
        <v>80</v>
      </c>
      <c r="P24" s="32" t="s">
        <v>75</v>
      </c>
      <c r="Q24" s="32" t="s">
        <v>76</v>
      </c>
      <c r="R24" s="162"/>
      <c r="S24" s="105"/>
    </row>
    <row r="25" spans="1:19">
      <c r="A25" s="184"/>
      <c r="B25" s="192"/>
      <c r="C25" s="167" t="s">
        <v>3680</v>
      </c>
      <c r="D25" s="28"/>
      <c r="E25" s="47" t="s">
        <v>81</v>
      </c>
      <c r="F25" s="28" t="s">
        <v>82</v>
      </c>
      <c r="G25" s="67">
        <v>100</v>
      </c>
      <c r="H25" s="26">
        <v>59.15</v>
      </c>
      <c r="I25" s="123">
        <f t="shared" si="0"/>
        <v>0</v>
      </c>
      <c r="J25" s="126">
        <f t="shared" si="1"/>
        <v>59.15</v>
      </c>
      <c r="K25" s="21">
        <f t="shared" si="3"/>
        <v>0</v>
      </c>
      <c r="L25" s="34">
        <v>100</v>
      </c>
      <c r="M25" s="22">
        <f t="shared" si="2"/>
        <v>59.15</v>
      </c>
      <c r="N25" s="65" t="s">
        <v>83</v>
      </c>
      <c r="O25" s="65" t="s">
        <v>84</v>
      </c>
      <c r="P25" s="32" t="s">
        <v>75</v>
      </c>
      <c r="Q25" s="32" t="s">
        <v>76</v>
      </c>
      <c r="R25" s="162"/>
    </row>
    <row r="26" spans="1:19">
      <c r="A26" s="184"/>
      <c r="B26" s="192"/>
      <c r="C26" s="167" t="s">
        <v>3680</v>
      </c>
      <c r="D26" s="28"/>
      <c r="E26" s="47" t="s">
        <v>85</v>
      </c>
      <c r="F26" s="25" t="s">
        <v>86</v>
      </c>
      <c r="G26" s="67">
        <v>100</v>
      </c>
      <c r="H26" s="26">
        <v>60.53</v>
      </c>
      <c r="I26" s="124">
        <f t="shared" si="0"/>
        <v>0</v>
      </c>
      <c r="J26" s="126">
        <f t="shared" si="1"/>
        <v>60.53</v>
      </c>
      <c r="K26" s="21">
        <f t="shared" si="3"/>
        <v>0</v>
      </c>
      <c r="L26" s="34">
        <v>100</v>
      </c>
      <c r="M26" s="22">
        <f t="shared" si="2"/>
        <v>60.53</v>
      </c>
      <c r="N26" s="65" t="s">
        <v>87</v>
      </c>
      <c r="O26" s="65" t="s">
        <v>88</v>
      </c>
      <c r="P26" s="32" t="s">
        <v>75</v>
      </c>
      <c r="Q26" s="32" t="s">
        <v>76</v>
      </c>
      <c r="R26" s="162"/>
    </row>
    <row r="27" spans="1:19">
      <c r="A27" s="184"/>
      <c r="B27" s="192"/>
      <c r="C27" s="167" t="s">
        <v>3680</v>
      </c>
      <c r="D27" s="28"/>
      <c r="E27" s="47" t="s">
        <v>89</v>
      </c>
      <c r="F27" s="25" t="s">
        <v>90</v>
      </c>
      <c r="G27" s="67">
        <v>100</v>
      </c>
      <c r="H27" s="26">
        <v>63.28</v>
      </c>
      <c r="I27" s="124">
        <f t="shared" si="0"/>
        <v>0</v>
      </c>
      <c r="J27" s="126">
        <f t="shared" si="1"/>
        <v>63.28</v>
      </c>
      <c r="K27" s="21">
        <f t="shared" si="3"/>
        <v>0</v>
      </c>
      <c r="L27" s="34">
        <v>100</v>
      </c>
      <c r="M27" s="22">
        <f t="shared" si="2"/>
        <v>63.28</v>
      </c>
      <c r="N27" s="65" t="s">
        <v>91</v>
      </c>
      <c r="O27" s="65" t="s">
        <v>92</v>
      </c>
      <c r="P27" s="32" t="s">
        <v>75</v>
      </c>
      <c r="Q27" s="32" t="s">
        <v>76</v>
      </c>
      <c r="R27" s="162"/>
    </row>
    <row r="28" spans="1:19">
      <c r="A28" s="184"/>
      <c r="B28" s="192"/>
      <c r="C28" s="167" t="s">
        <v>3680</v>
      </c>
      <c r="D28" s="28"/>
      <c r="E28" s="47" t="s">
        <v>93</v>
      </c>
      <c r="F28" s="25" t="s">
        <v>94</v>
      </c>
      <c r="G28" s="67">
        <v>100</v>
      </c>
      <c r="H28" s="26">
        <v>66.03</v>
      </c>
      <c r="I28" s="124">
        <f t="shared" si="0"/>
        <v>0</v>
      </c>
      <c r="J28" s="126">
        <f t="shared" si="1"/>
        <v>66.03</v>
      </c>
      <c r="K28" s="21">
        <f t="shared" si="3"/>
        <v>0</v>
      </c>
      <c r="L28" s="34">
        <v>100</v>
      </c>
      <c r="M28" s="22">
        <f t="shared" si="2"/>
        <v>66.03</v>
      </c>
      <c r="N28" s="65" t="s">
        <v>95</v>
      </c>
      <c r="O28" s="65" t="s">
        <v>96</v>
      </c>
      <c r="P28" s="32" t="s">
        <v>75</v>
      </c>
      <c r="Q28" s="32" t="s">
        <v>76</v>
      </c>
      <c r="R28" s="162"/>
    </row>
    <row r="29" spans="1:19">
      <c r="A29" s="184"/>
      <c r="B29" s="192"/>
      <c r="C29" s="167" t="s">
        <v>3680</v>
      </c>
      <c r="D29" s="28"/>
      <c r="E29" s="47" t="s">
        <v>97</v>
      </c>
      <c r="F29" s="25" t="s">
        <v>98</v>
      </c>
      <c r="G29" s="67">
        <v>100</v>
      </c>
      <c r="H29" s="26">
        <v>68.78</v>
      </c>
      <c r="I29" s="124">
        <f t="shared" si="0"/>
        <v>0</v>
      </c>
      <c r="J29" s="126">
        <f t="shared" si="1"/>
        <v>68.78</v>
      </c>
      <c r="K29" s="21">
        <f t="shared" si="3"/>
        <v>0</v>
      </c>
      <c r="L29" s="34">
        <v>100</v>
      </c>
      <c r="M29" s="22">
        <f t="shared" si="2"/>
        <v>68.78</v>
      </c>
      <c r="N29" s="65" t="s">
        <v>99</v>
      </c>
      <c r="O29" s="65" t="s">
        <v>100</v>
      </c>
      <c r="P29" s="32" t="s">
        <v>75</v>
      </c>
      <c r="Q29" s="32" t="s">
        <v>76</v>
      </c>
      <c r="R29" s="162"/>
    </row>
    <row r="30" spans="1:19">
      <c r="A30" s="184"/>
      <c r="B30" s="192"/>
      <c r="C30" s="167" t="s">
        <v>3680</v>
      </c>
      <c r="D30" s="28"/>
      <c r="E30" s="47" t="s">
        <v>101</v>
      </c>
      <c r="F30" s="25" t="s">
        <v>102</v>
      </c>
      <c r="G30" s="67">
        <v>100</v>
      </c>
      <c r="H30" s="26">
        <v>71.53</v>
      </c>
      <c r="I30" s="124">
        <f t="shared" si="0"/>
        <v>0</v>
      </c>
      <c r="J30" s="126">
        <f t="shared" si="1"/>
        <v>71.53</v>
      </c>
      <c r="K30" s="21">
        <f t="shared" si="3"/>
        <v>0</v>
      </c>
      <c r="L30" s="34">
        <v>100</v>
      </c>
      <c r="M30" s="22">
        <f t="shared" si="2"/>
        <v>71.53</v>
      </c>
      <c r="N30" s="65" t="s">
        <v>103</v>
      </c>
      <c r="O30" s="65" t="s">
        <v>104</v>
      </c>
      <c r="P30" s="32" t="s">
        <v>75</v>
      </c>
      <c r="Q30" s="32" t="s">
        <v>76</v>
      </c>
      <c r="R30" s="162"/>
    </row>
    <row r="31" spans="1:19">
      <c r="A31" s="184"/>
      <c r="B31" s="192"/>
      <c r="C31" s="167" t="s">
        <v>3680</v>
      </c>
      <c r="D31" s="28"/>
      <c r="E31" s="47" t="s">
        <v>105</v>
      </c>
      <c r="F31" s="25" t="s">
        <v>106</v>
      </c>
      <c r="G31" s="67">
        <v>100</v>
      </c>
      <c r="H31" s="26">
        <v>77.03</v>
      </c>
      <c r="I31" s="124">
        <f t="shared" si="0"/>
        <v>0</v>
      </c>
      <c r="J31" s="126">
        <f t="shared" si="1"/>
        <v>77.03</v>
      </c>
      <c r="K31" s="21">
        <f t="shared" si="3"/>
        <v>0</v>
      </c>
      <c r="L31" s="34">
        <v>100</v>
      </c>
      <c r="M31" s="22">
        <f t="shared" si="2"/>
        <v>77.03</v>
      </c>
      <c r="N31" s="65" t="s">
        <v>107</v>
      </c>
      <c r="O31" s="65" t="s">
        <v>108</v>
      </c>
      <c r="P31" s="32" t="s">
        <v>75</v>
      </c>
      <c r="Q31" s="32" t="s">
        <v>76</v>
      </c>
      <c r="R31" s="162"/>
    </row>
    <row r="32" spans="1:19">
      <c r="A32" s="184"/>
      <c r="B32" s="192"/>
      <c r="C32" s="167" t="s">
        <v>3680</v>
      </c>
      <c r="D32" s="28"/>
      <c r="E32" s="47" t="s">
        <v>109</v>
      </c>
      <c r="F32" s="25" t="s">
        <v>110</v>
      </c>
      <c r="G32" s="67">
        <v>100</v>
      </c>
      <c r="H32" s="26">
        <v>82.54</v>
      </c>
      <c r="I32" s="124">
        <f t="shared" si="0"/>
        <v>0</v>
      </c>
      <c r="J32" s="126">
        <f t="shared" si="1"/>
        <v>82.54</v>
      </c>
      <c r="K32" s="21">
        <f t="shared" si="3"/>
        <v>0</v>
      </c>
      <c r="L32" s="34">
        <v>100</v>
      </c>
      <c r="M32" s="22">
        <f t="shared" si="2"/>
        <v>82.54</v>
      </c>
      <c r="N32" s="65" t="s">
        <v>111</v>
      </c>
      <c r="O32" s="65" t="s">
        <v>112</v>
      </c>
      <c r="P32" s="32" t="s">
        <v>75</v>
      </c>
      <c r="Q32" s="32" t="s">
        <v>76</v>
      </c>
      <c r="R32" s="162"/>
    </row>
    <row r="33" spans="1:18">
      <c r="A33" s="184"/>
      <c r="B33" s="192"/>
      <c r="C33" s="167" t="s">
        <v>3680</v>
      </c>
      <c r="D33" s="28"/>
      <c r="E33" s="47" t="s">
        <v>113</v>
      </c>
      <c r="F33" s="25" t="s">
        <v>114</v>
      </c>
      <c r="G33" s="67">
        <v>100</v>
      </c>
      <c r="H33" s="26">
        <v>85.29</v>
      </c>
      <c r="I33" s="124">
        <f t="shared" si="0"/>
        <v>0</v>
      </c>
      <c r="J33" s="126">
        <f t="shared" si="1"/>
        <v>85.29</v>
      </c>
      <c r="K33" s="21">
        <f t="shared" si="3"/>
        <v>0</v>
      </c>
      <c r="L33" s="34">
        <v>100</v>
      </c>
      <c r="M33" s="22">
        <f t="shared" si="2"/>
        <v>85.29</v>
      </c>
      <c r="N33" s="65" t="s">
        <v>115</v>
      </c>
      <c r="O33" s="65" t="s">
        <v>116</v>
      </c>
      <c r="P33" s="32" t="s">
        <v>75</v>
      </c>
      <c r="Q33" s="32" t="s">
        <v>76</v>
      </c>
      <c r="R33" s="162"/>
    </row>
    <row r="34" spans="1:18">
      <c r="A34" s="184"/>
      <c r="B34" s="192"/>
      <c r="C34" s="167" t="s">
        <v>3680</v>
      </c>
      <c r="D34" s="28"/>
      <c r="E34" s="47" t="s">
        <v>117</v>
      </c>
      <c r="F34" s="25" t="s">
        <v>118</v>
      </c>
      <c r="G34" s="67">
        <v>100</v>
      </c>
      <c r="H34" s="26">
        <v>88.04</v>
      </c>
      <c r="I34" s="124">
        <f t="shared" si="0"/>
        <v>0</v>
      </c>
      <c r="J34" s="126">
        <f t="shared" si="1"/>
        <v>88.04</v>
      </c>
      <c r="K34" s="21">
        <f t="shared" si="3"/>
        <v>0</v>
      </c>
      <c r="L34" s="34">
        <v>100</v>
      </c>
      <c r="M34" s="22">
        <f t="shared" si="2"/>
        <v>88.04</v>
      </c>
      <c r="N34" s="65" t="s">
        <v>119</v>
      </c>
      <c r="O34" s="65" t="s">
        <v>120</v>
      </c>
      <c r="P34" s="32" t="s">
        <v>75</v>
      </c>
      <c r="Q34" s="32" t="s">
        <v>76</v>
      </c>
      <c r="R34" s="162"/>
    </row>
    <row r="35" spans="1:18">
      <c r="A35" s="184"/>
      <c r="B35" s="192"/>
      <c r="C35" s="167" t="s">
        <v>3680</v>
      </c>
      <c r="D35" s="28"/>
      <c r="E35" s="47" t="s">
        <v>121</v>
      </c>
      <c r="F35" s="25" t="s">
        <v>122</v>
      </c>
      <c r="G35" s="67">
        <v>100</v>
      </c>
      <c r="H35" s="26">
        <v>90.79</v>
      </c>
      <c r="I35" s="124">
        <f t="shared" si="0"/>
        <v>0</v>
      </c>
      <c r="J35" s="126">
        <f t="shared" si="1"/>
        <v>90.79</v>
      </c>
      <c r="K35" s="21">
        <f t="shared" si="3"/>
        <v>0</v>
      </c>
      <c r="L35" s="34">
        <v>100</v>
      </c>
      <c r="M35" s="22">
        <f t="shared" si="2"/>
        <v>90.79</v>
      </c>
      <c r="N35" s="65" t="s">
        <v>123</v>
      </c>
      <c r="O35" s="65" t="s">
        <v>124</v>
      </c>
      <c r="P35" s="32" t="s">
        <v>75</v>
      </c>
      <c r="Q35" s="32" t="s">
        <v>76</v>
      </c>
      <c r="R35" s="162"/>
    </row>
    <row r="36" spans="1:18">
      <c r="A36" s="184"/>
      <c r="B36" s="192"/>
      <c r="C36" s="167" t="s">
        <v>3680</v>
      </c>
      <c r="D36" s="28"/>
      <c r="E36" s="47" t="s">
        <v>125</v>
      </c>
      <c r="F36" s="28" t="s">
        <v>126</v>
      </c>
      <c r="G36" s="67">
        <v>100</v>
      </c>
      <c r="H36" s="26">
        <v>96.29</v>
      </c>
      <c r="I36" s="123">
        <f t="shared" si="0"/>
        <v>0</v>
      </c>
      <c r="J36" s="126">
        <f t="shared" si="1"/>
        <v>96.29</v>
      </c>
      <c r="K36" s="21">
        <f t="shared" si="3"/>
        <v>0</v>
      </c>
      <c r="L36" s="34">
        <v>100</v>
      </c>
      <c r="M36" s="22">
        <f t="shared" si="2"/>
        <v>96.29</v>
      </c>
      <c r="N36" s="65" t="s">
        <v>127</v>
      </c>
      <c r="O36" s="65" t="s">
        <v>128</v>
      </c>
      <c r="P36" s="32" t="s">
        <v>75</v>
      </c>
      <c r="Q36" s="32" t="s">
        <v>76</v>
      </c>
      <c r="R36" s="162"/>
    </row>
    <row r="37" spans="1:18">
      <c r="A37" s="185"/>
      <c r="B37" s="193"/>
      <c r="C37" s="167" t="s">
        <v>3680</v>
      </c>
      <c r="D37" s="28"/>
      <c r="E37" s="47" t="s">
        <v>129</v>
      </c>
      <c r="F37" s="28" t="s">
        <v>130</v>
      </c>
      <c r="G37" s="67">
        <v>100</v>
      </c>
      <c r="H37" s="26">
        <v>105.62</v>
      </c>
      <c r="I37" s="123">
        <f t="shared" si="0"/>
        <v>0</v>
      </c>
      <c r="J37" s="126">
        <f t="shared" si="1"/>
        <v>105.62</v>
      </c>
      <c r="K37" s="21">
        <f t="shared" si="3"/>
        <v>0</v>
      </c>
      <c r="L37" s="34">
        <v>50</v>
      </c>
      <c r="M37" s="22">
        <f t="shared" si="2"/>
        <v>52.81</v>
      </c>
      <c r="N37" s="65" t="s">
        <v>131</v>
      </c>
      <c r="O37" s="65" t="s">
        <v>132</v>
      </c>
      <c r="P37" s="32" t="s">
        <v>75</v>
      </c>
      <c r="Q37" s="32" t="s">
        <v>76</v>
      </c>
      <c r="R37" s="162"/>
    </row>
    <row r="38" spans="1:18" ht="18" customHeight="1">
      <c r="A38" s="183"/>
      <c r="B38" s="191"/>
      <c r="C38" s="167" t="s">
        <v>3680</v>
      </c>
      <c r="D38" s="28"/>
      <c r="E38" s="47" t="s">
        <v>133</v>
      </c>
      <c r="F38" s="27" t="s">
        <v>134</v>
      </c>
      <c r="G38" s="67">
        <v>100</v>
      </c>
      <c r="H38" s="26">
        <v>68.78</v>
      </c>
      <c r="I38" s="125">
        <f t="shared" si="0"/>
        <v>0</v>
      </c>
      <c r="J38" s="126">
        <f t="shared" si="1"/>
        <v>68.78</v>
      </c>
      <c r="K38" s="21">
        <f t="shared" si="3"/>
        <v>0</v>
      </c>
      <c r="L38" s="34">
        <v>100</v>
      </c>
      <c r="M38" s="22">
        <f t="shared" si="2"/>
        <v>68.78</v>
      </c>
      <c r="N38" s="65" t="s">
        <v>135</v>
      </c>
      <c r="O38" s="65" t="s">
        <v>136</v>
      </c>
      <c r="P38" s="32" t="s">
        <v>75</v>
      </c>
      <c r="Q38" s="32" t="s">
        <v>76</v>
      </c>
      <c r="R38" s="162"/>
    </row>
    <row r="39" spans="1:18" ht="18" customHeight="1">
      <c r="A39" s="184"/>
      <c r="B39" s="192"/>
      <c r="C39" s="167" t="s">
        <v>3680</v>
      </c>
      <c r="D39" s="28"/>
      <c r="E39" s="47" t="s">
        <v>137</v>
      </c>
      <c r="F39" s="27" t="s">
        <v>138</v>
      </c>
      <c r="G39" s="67">
        <v>100</v>
      </c>
      <c r="H39" s="26">
        <v>68.78</v>
      </c>
      <c r="I39" s="125">
        <f t="shared" si="0"/>
        <v>0</v>
      </c>
      <c r="J39" s="126">
        <f t="shared" si="1"/>
        <v>68.78</v>
      </c>
      <c r="K39" s="21">
        <f t="shared" si="3"/>
        <v>0</v>
      </c>
      <c r="L39" s="34">
        <v>100</v>
      </c>
      <c r="M39" s="22">
        <f t="shared" si="2"/>
        <v>68.78</v>
      </c>
      <c r="N39" s="65" t="s">
        <v>139</v>
      </c>
      <c r="O39" s="65" t="s">
        <v>140</v>
      </c>
      <c r="P39" s="32" t="s">
        <v>75</v>
      </c>
      <c r="Q39" s="32" t="s">
        <v>76</v>
      </c>
      <c r="R39" s="162"/>
    </row>
    <row r="40" spans="1:18" ht="18" customHeight="1">
      <c r="A40" s="184"/>
      <c r="B40" s="192"/>
      <c r="C40" s="167" t="s">
        <v>3680</v>
      </c>
      <c r="D40" s="28"/>
      <c r="E40" s="47" t="s">
        <v>141</v>
      </c>
      <c r="F40" s="27" t="s">
        <v>142</v>
      </c>
      <c r="G40" s="67">
        <v>100</v>
      </c>
      <c r="H40" s="26">
        <v>68.78</v>
      </c>
      <c r="I40" s="125">
        <f t="shared" si="0"/>
        <v>0</v>
      </c>
      <c r="J40" s="126">
        <f t="shared" si="1"/>
        <v>68.78</v>
      </c>
      <c r="K40" s="21">
        <f t="shared" si="3"/>
        <v>0</v>
      </c>
      <c r="L40" s="34">
        <v>100</v>
      </c>
      <c r="M40" s="22">
        <f t="shared" si="2"/>
        <v>68.78</v>
      </c>
      <c r="N40" s="65" t="s">
        <v>143</v>
      </c>
      <c r="O40" s="65" t="s">
        <v>144</v>
      </c>
      <c r="P40" s="32" t="s">
        <v>75</v>
      </c>
      <c r="Q40" s="32" t="s">
        <v>76</v>
      </c>
      <c r="R40" s="162"/>
    </row>
    <row r="41" spans="1:18" ht="18" customHeight="1">
      <c r="A41" s="184"/>
      <c r="B41" s="192"/>
      <c r="C41" s="167" t="s">
        <v>3680</v>
      </c>
      <c r="D41" s="28"/>
      <c r="E41" s="47" t="s">
        <v>145</v>
      </c>
      <c r="F41" s="27" t="s">
        <v>146</v>
      </c>
      <c r="G41" s="67">
        <v>100</v>
      </c>
      <c r="H41" s="26">
        <v>75.66</v>
      </c>
      <c r="I41" s="125">
        <f t="shared" ref="I41:I72" si="4">D41*J41/100</f>
        <v>0</v>
      </c>
      <c r="J41" s="126">
        <f t="shared" si="1"/>
        <v>75.66</v>
      </c>
      <c r="K41" s="21">
        <f t="shared" si="3"/>
        <v>0</v>
      </c>
      <c r="L41" s="34">
        <v>100</v>
      </c>
      <c r="M41" s="22">
        <f t="shared" si="2"/>
        <v>75.66</v>
      </c>
      <c r="N41" s="65" t="s">
        <v>147</v>
      </c>
      <c r="O41" s="65" t="s">
        <v>148</v>
      </c>
      <c r="P41" s="32" t="s">
        <v>75</v>
      </c>
      <c r="Q41" s="32" t="s">
        <v>76</v>
      </c>
      <c r="R41" s="162"/>
    </row>
    <row r="42" spans="1:18" ht="18" customHeight="1">
      <c r="A42" s="185"/>
      <c r="B42" s="193"/>
      <c r="C42" s="167" t="s">
        <v>3680</v>
      </c>
      <c r="D42" s="28"/>
      <c r="E42" s="47" t="s">
        <v>149</v>
      </c>
      <c r="F42" s="27" t="s">
        <v>150</v>
      </c>
      <c r="G42" s="67">
        <v>100</v>
      </c>
      <c r="H42" s="26">
        <v>72.91</v>
      </c>
      <c r="I42" s="125">
        <f t="shared" si="4"/>
        <v>0</v>
      </c>
      <c r="J42" s="126">
        <f t="shared" si="1"/>
        <v>72.91</v>
      </c>
      <c r="K42" s="21">
        <f t="shared" si="3"/>
        <v>0</v>
      </c>
      <c r="L42" s="34">
        <v>100</v>
      </c>
      <c r="M42" s="22">
        <f t="shared" si="2"/>
        <v>72.91</v>
      </c>
      <c r="N42" s="65" t="s">
        <v>151</v>
      </c>
      <c r="O42" s="65" t="s">
        <v>152</v>
      </c>
      <c r="P42" s="32" t="s">
        <v>75</v>
      </c>
      <c r="Q42" s="32" t="s">
        <v>76</v>
      </c>
      <c r="R42" s="162"/>
    </row>
    <row r="43" spans="1:18" ht="18" customHeight="1">
      <c r="A43" s="183"/>
      <c r="B43" s="186"/>
      <c r="C43" s="167" t="s">
        <v>3680</v>
      </c>
      <c r="D43" s="28"/>
      <c r="E43" s="47" t="s">
        <v>153</v>
      </c>
      <c r="F43" s="27" t="s">
        <v>154</v>
      </c>
      <c r="G43" s="67">
        <v>100</v>
      </c>
      <c r="H43" s="26">
        <v>50.34</v>
      </c>
      <c r="I43" s="125">
        <f t="shared" si="4"/>
        <v>0</v>
      </c>
      <c r="J43" s="126">
        <f t="shared" si="1"/>
        <v>50.34</v>
      </c>
      <c r="K43" s="21">
        <f t="shared" si="3"/>
        <v>0</v>
      </c>
      <c r="L43" s="34">
        <v>100</v>
      </c>
      <c r="M43" s="22">
        <f t="shared" si="2"/>
        <v>50.34</v>
      </c>
      <c r="N43" s="65">
        <v>8421814013840</v>
      </c>
      <c r="O43" s="65">
        <v>8421814469692</v>
      </c>
      <c r="P43" s="32" t="s">
        <v>75</v>
      </c>
      <c r="Q43" s="32" t="s">
        <v>76</v>
      </c>
      <c r="R43" s="162"/>
    </row>
    <row r="44" spans="1:18" ht="18" customHeight="1">
      <c r="A44" s="184"/>
      <c r="B44" s="187"/>
      <c r="C44" s="167" t="s">
        <v>3680</v>
      </c>
      <c r="D44" s="28"/>
      <c r="E44" s="47" t="s">
        <v>155</v>
      </c>
      <c r="F44" s="27" t="s">
        <v>156</v>
      </c>
      <c r="G44" s="67">
        <v>100</v>
      </c>
      <c r="H44" s="26">
        <v>51.61</v>
      </c>
      <c r="I44" s="125">
        <f t="shared" si="4"/>
        <v>0</v>
      </c>
      <c r="J44" s="126">
        <f t="shared" si="1"/>
        <v>51.61</v>
      </c>
      <c r="K44" s="21">
        <f t="shared" si="3"/>
        <v>0</v>
      </c>
      <c r="L44" s="34">
        <v>100</v>
      </c>
      <c r="M44" s="22">
        <f t="shared" si="2"/>
        <v>51.61</v>
      </c>
      <c r="N44" s="65" t="s">
        <v>157</v>
      </c>
      <c r="O44" s="65" t="s">
        <v>158</v>
      </c>
      <c r="P44" s="32" t="s">
        <v>75</v>
      </c>
      <c r="Q44" s="32" t="s">
        <v>76</v>
      </c>
      <c r="R44" s="162"/>
    </row>
    <row r="45" spans="1:18" ht="18" customHeight="1">
      <c r="A45" s="184"/>
      <c r="B45" s="187"/>
      <c r="C45" s="167" t="s">
        <v>3680</v>
      </c>
      <c r="D45" s="28"/>
      <c r="E45" s="47" t="s">
        <v>159</v>
      </c>
      <c r="F45" s="27" t="s">
        <v>160</v>
      </c>
      <c r="G45" s="67">
        <v>100</v>
      </c>
      <c r="H45" s="26">
        <v>83.04</v>
      </c>
      <c r="I45" s="125">
        <f t="shared" si="4"/>
        <v>0</v>
      </c>
      <c r="J45" s="126">
        <f t="shared" si="1"/>
        <v>83.04</v>
      </c>
      <c r="K45" s="21">
        <f t="shared" si="3"/>
        <v>0</v>
      </c>
      <c r="L45" s="34">
        <v>100</v>
      </c>
      <c r="M45" s="22">
        <f t="shared" si="2"/>
        <v>83.04</v>
      </c>
      <c r="N45" s="65">
        <v>8421814013871</v>
      </c>
      <c r="O45" s="65">
        <v>8421814470063</v>
      </c>
      <c r="P45" s="32" t="s">
        <v>75</v>
      </c>
      <c r="Q45" s="32" t="s">
        <v>76</v>
      </c>
      <c r="R45" s="162"/>
    </row>
    <row r="46" spans="1:18" ht="18" customHeight="1">
      <c r="A46" s="184"/>
      <c r="B46" s="187"/>
      <c r="C46" s="167" t="s">
        <v>3680</v>
      </c>
      <c r="D46" s="28"/>
      <c r="E46" s="47" t="s">
        <v>161</v>
      </c>
      <c r="F46" s="27" t="s">
        <v>162</v>
      </c>
      <c r="G46" s="67">
        <v>100</v>
      </c>
      <c r="H46" s="26">
        <v>77.8</v>
      </c>
      <c r="I46" s="125">
        <f t="shared" si="4"/>
        <v>0</v>
      </c>
      <c r="J46" s="126">
        <f t="shared" si="1"/>
        <v>77.8</v>
      </c>
      <c r="K46" s="21">
        <f t="shared" si="3"/>
        <v>0</v>
      </c>
      <c r="L46" s="34">
        <v>100</v>
      </c>
      <c r="M46" s="22">
        <f t="shared" si="2"/>
        <v>77.8</v>
      </c>
      <c r="N46" s="65" t="s">
        <v>163</v>
      </c>
      <c r="O46" s="65" t="s">
        <v>164</v>
      </c>
      <c r="P46" s="32" t="s">
        <v>75</v>
      </c>
      <c r="Q46" s="32" t="s">
        <v>76</v>
      </c>
      <c r="R46" s="162"/>
    </row>
    <row r="47" spans="1:18" ht="18" customHeight="1">
      <c r="A47" s="184"/>
      <c r="B47" s="187"/>
      <c r="C47" s="167" t="s">
        <v>3680</v>
      </c>
      <c r="D47" s="28"/>
      <c r="E47" s="47" t="s">
        <v>165</v>
      </c>
      <c r="F47" s="27" t="s">
        <v>166</v>
      </c>
      <c r="G47" s="67">
        <v>100</v>
      </c>
      <c r="H47" s="26">
        <v>82.55</v>
      </c>
      <c r="I47" s="125">
        <f t="shared" si="4"/>
        <v>0</v>
      </c>
      <c r="J47" s="126">
        <f t="shared" si="1"/>
        <v>82.55</v>
      </c>
      <c r="K47" s="21">
        <f t="shared" si="3"/>
        <v>0</v>
      </c>
      <c r="L47" s="34">
        <v>100</v>
      </c>
      <c r="M47" s="22">
        <f t="shared" si="2"/>
        <v>82.55</v>
      </c>
      <c r="N47" s="65" t="s">
        <v>167</v>
      </c>
      <c r="O47" s="65" t="s">
        <v>168</v>
      </c>
      <c r="P47" s="32" t="s">
        <v>75</v>
      </c>
      <c r="Q47" s="32" t="s">
        <v>76</v>
      </c>
      <c r="R47" s="162"/>
    </row>
    <row r="48" spans="1:18" ht="18" customHeight="1">
      <c r="A48" s="184"/>
      <c r="B48" s="187"/>
      <c r="C48" s="167" t="s">
        <v>3680</v>
      </c>
      <c r="D48" s="28"/>
      <c r="E48" s="47" t="s">
        <v>169</v>
      </c>
      <c r="F48" s="27" t="s">
        <v>170</v>
      </c>
      <c r="G48" s="67">
        <v>100</v>
      </c>
      <c r="H48" s="26">
        <v>102</v>
      </c>
      <c r="I48" s="125">
        <f t="shared" si="4"/>
        <v>0</v>
      </c>
      <c r="J48" s="126">
        <f t="shared" si="1"/>
        <v>102</v>
      </c>
      <c r="K48" s="21">
        <f t="shared" si="3"/>
        <v>0</v>
      </c>
      <c r="L48" s="34">
        <v>100</v>
      </c>
      <c r="M48" s="22">
        <f t="shared" si="2"/>
        <v>102</v>
      </c>
      <c r="N48" s="65" t="s">
        <v>171</v>
      </c>
      <c r="O48" s="65" t="s">
        <v>172</v>
      </c>
      <c r="P48" s="32" t="s">
        <v>75</v>
      </c>
      <c r="Q48" s="32" t="s">
        <v>76</v>
      </c>
      <c r="R48" s="162"/>
    </row>
    <row r="49" spans="1:19" ht="18" customHeight="1">
      <c r="A49" s="184"/>
      <c r="B49" s="187"/>
      <c r="C49" s="167" t="s">
        <v>3680</v>
      </c>
      <c r="D49" s="28"/>
      <c r="E49" s="47" t="s">
        <v>173</v>
      </c>
      <c r="F49" s="27" t="s">
        <v>174</v>
      </c>
      <c r="G49" s="67">
        <v>100</v>
      </c>
      <c r="H49" s="26">
        <v>164.04</v>
      </c>
      <c r="I49" s="125">
        <f t="shared" si="4"/>
        <v>0</v>
      </c>
      <c r="J49" s="126">
        <f t="shared" si="1"/>
        <v>164.04</v>
      </c>
      <c r="K49" s="21">
        <f t="shared" si="3"/>
        <v>0</v>
      </c>
      <c r="L49" s="34">
        <v>50</v>
      </c>
      <c r="M49" s="22">
        <f t="shared" si="2"/>
        <v>82.02</v>
      </c>
      <c r="N49" s="65" t="s">
        <v>175</v>
      </c>
      <c r="O49" s="65" t="s">
        <v>176</v>
      </c>
      <c r="P49" s="32" t="s">
        <v>75</v>
      </c>
      <c r="Q49" s="32" t="s">
        <v>76</v>
      </c>
      <c r="R49" s="162"/>
    </row>
    <row r="50" spans="1:19" ht="18" customHeight="1">
      <c r="A50" s="184"/>
      <c r="B50" s="187"/>
      <c r="C50" s="167" t="s">
        <v>3680</v>
      </c>
      <c r="D50" s="28"/>
      <c r="E50" s="47" t="s">
        <v>3955</v>
      </c>
      <c r="F50" s="27" t="s">
        <v>177</v>
      </c>
      <c r="G50" s="67">
        <v>100</v>
      </c>
      <c r="H50" s="26">
        <v>193.78</v>
      </c>
      <c r="I50" s="125">
        <f t="shared" si="4"/>
        <v>0</v>
      </c>
      <c r="J50" s="126">
        <f t="shared" si="1"/>
        <v>193.78</v>
      </c>
      <c r="K50" s="21">
        <f t="shared" si="3"/>
        <v>0</v>
      </c>
      <c r="L50" s="34">
        <v>25</v>
      </c>
      <c r="M50" s="22">
        <f t="shared" si="2"/>
        <v>48.445</v>
      </c>
      <c r="N50" s="65" t="s">
        <v>178</v>
      </c>
      <c r="O50" s="65" t="s">
        <v>179</v>
      </c>
      <c r="P50" s="32" t="s">
        <v>75</v>
      </c>
      <c r="Q50" s="32" t="s">
        <v>76</v>
      </c>
      <c r="R50" s="162"/>
    </row>
    <row r="51" spans="1:19" ht="18" customHeight="1">
      <c r="A51" s="185"/>
      <c r="B51" s="188"/>
      <c r="C51" s="167" t="s">
        <v>3680</v>
      </c>
      <c r="D51" s="28"/>
      <c r="E51" s="47" t="s">
        <v>180</v>
      </c>
      <c r="F51" s="27" t="s">
        <v>181</v>
      </c>
      <c r="G51" s="67">
        <v>100</v>
      </c>
      <c r="H51" s="26">
        <v>251.44</v>
      </c>
      <c r="I51" s="125">
        <f t="shared" si="4"/>
        <v>0</v>
      </c>
      <c r="J51" s="126">
        <f t="shared" si="1"/>
        <v>251.44</v>
      </c>
      <c r="K51" s="21">
        <f t="shared" si="3"/>
        <v>0</v>
      </c>
      <c r="L51" s="34">
        <v>25</v>
      </c>
      <c r="M51" s="22">
        <f t="shared" si="2"/>
        <v>62.86</v>
      </c>
      <c r="N51" s="65" t="s">
        <v>182</v>
      </c>
      <c r="O51" s="65" t="s">
        <v>183</v>
      </c>
      <c r="P51" s="32" t="s">
        <v>75</v>
      </c>
      <c r="Q51" s="32" t="s">
        <v>76</v>
      </c>
      <c r="R51" s="162"/>
    </row>
    <row r="52" spans="1:19" ht="31.95" customHeight="1">
      <c r="A52" s="183"/>
      <c r="B52" s="96"/>
      <c r="C52" s="167" t="s">
        <v>3681</v>
      </c>
      <c r="D52" s="28"/>
      <c r="E52" s="47" t="s">
        <v>184</v>
      </c>
      <c r="F52" s="27" t="s">
        <v>185</v>
      </c>
      <c r="G52" s="67">
        <v>100</v>
      </c>
      <c r="H52" s="26">
        <v>375.01</v>
      </c>
      <c r="I52" s="125">
        <f t="shared" si="4"/>
        <v>0</v>
      </c>
      <c r="J52" s="126">
        <f t="shared" si="1"/>
        <v>375.01</v>
      </c>
      <c r="K52" s="21">
        <f t="shared" si="3"/>
        <v>0</v>
      </c>
      <c r="L52" s="34">
        <v>100</v>
      </c>
      <c r="M52" s="22">
        <f t="shared" ref="M52:M66" si="5">SUM(J52*L52)/100</f>
        <v>375.01</v>
      </c>
      <c r="N52" s="65" t="s">
        <v>186</v>
      </c>
      <c r="O52" s="65"/>
      <c r="P52" s="32" t="s">
        <v>75</v>
      </c>
      <c r="Q52" s="32" t="s">
        <v>76</v>
      </c>
      <c r="R52" s="162"/>
    </row>
    <row r="53" spans="1:19" ht="43.95" customHeight="1">
      <c r="A53" s="185"/>
      <c r="B53" s="98"/>
      <c r="C53" s="167" t="s">
        <v>3681</v>
      </c>
      <c r="D53" s="28"/>
      <c r="E53" s="47" t="s">
        <v>187</v>
      </c>
      <c r="F53" s="27" t="s">
        <v>188</v>
      </c>
      <c r="G53" s="67">
        <v>100</v>
      </c>
      <c r="H53" s="26">
        <v>428.51</v>
      </c>
      <c r="I53" s="125">
        <f t="shared" si="4"/>
        <v>0</v>
      </c>
      <c r="J53" s="126">
        <f t="shared" si="1"/>
        <v>428.51</v>
      </c>
      <c r="K53" s="21">
        <f t="shared" si="3"/>
        <v>0</v>
      </c>
      <c r="L53" s="34">
        <v>50</v>
      </c>
      <c r="M53" s="22">
        <f t="shared" si="5"/>
        <v>214.255</v>
      </c>
      <c r="N53" s="65" t="s">
        <v>189</v>
      </c>
      <c r="O53" s="65"/>
      <c r="P53" s="32" t="s">
        <v>75</v>
      </c>
      <c r="Q53" s="32" t="s">
        <v>76</v>
      </c>
      <c r="R53" s="162"/>
    </row>
    <row r="54" spans="1:19" ht="19.2" customHeight="1">
      <c r="A54" s="183"/>
      <c r="B54" s="186"/>
      <c r="C54" s="167" t="s">
        <v>3682</v>
      </c>
      <c r="D54" s="28"/>
      <c r="E54" s="47" t="s">
        <v>190</v>
      </c>
      <c r="F54" s="27" t="s">
        <v>191</v>
      </c>
      <c r="G54" s="67">
        <v>100</v>
      </c>
      <c r="H54" s="164">
        <v>74.970000000000013</v>
      </c>
      <c r="I54" s="125">
        <f t="shared" si="4"/>
        <v>0</v>
      </c>
      <c r="J54" s="126">
        <f t="shared" si="1"/>
        <v>74.970000000000013</v>
      </c>
      <c r="K54" s="21">
        <f t="shared" si="3"/>
        <v>0</v>
      </c>
      <c r="L54" s="34">
        <v>100</v>
      </c>
      <c r="M54" s="22">
        <f t="shared" si="5"/>
        <v>74.970000000000013</v>
      </c>
      <c r="N54" s="65" t="s">
        <v>192</v>
      </c>
      <c r="O54" s="65" t="s">
        <v>193</v>
      </c>
      <c r="P54" s="32" t="s">
        <v>194</v>
      </c>
      <c r="Q54" s="32" t="s">
        <v>195</v>
      </c>
      <c r="R54" s="162"/>
      <c r="S54" s="215">
        <v>0.05</v>
      </c>
    </row>
    <row r="55" spans="1:19" ht="19.2" customHeight="1">
      <c r="A55" s="184"/>
      <c r="B55" s="187"/>
      <c r="C55" s="167" t="s">
        <v>3682</v>
      </c>
      <c r="D55" s="28"/>
      <c r="E55" s="47" t="s">
        <v>196</v>
      </c>
      <c r="F55" s="27" t="s">
        <v>197</v>
      </c>
      <c r="G55" s="67">
        <v>100</v>
      </c>
      <c r="H55" s="164">
        <v>80.734499999999997</v>
      </c>
      <c r="I55" s="125">
        <f t="shared" si="4"/>
        <v>0</v>
      </c>
      <c r="J55" s="126">
        <f t="shared" si="1"/>
        <v>80.734499999999997</v>
      </c>
      <c r="K55" s="21">
        <f t="shared" si="3"/>
        <v>0</v>
      </c>
      <c r="L55" s="34">
        <v>100</v>
      </c>
      <c r="M55" s="22">
        <f t="shared" si="5"/>
        <v>80.734499999999997</v>
      </c>
      <c r="N55" s="65" t="s">
        <v>198</v>
      </c>
      <c r="O55" s="65" t="s">
        <v>199</v>
      </c>
      <c r="P55" s="32" t="s">
        <v>194</v>
      </c>
      <c r="Q55" s="32" t="s">
        <v>195</v>
      </c>
      <c r="R55" s="162"/>
      <c r="S55" s="216"/>
    </row>
    <row r="56" spans="1:19" ht="19.2" customHeight="1">
      <c r="A56" s="184"/>
      <c r="B56" s="187"/>
      <c r="C56" s="167" t="s">
        <v>3682</v>
      </c>
      <c r="D56" s="28"/>
      <c r="E56" s="47" t="s">
        <v>200</v>
      </c>
      <c r="F56" s="27" t="s">
        <v>201</v>
      </c>
      <c r="G56" s="67">
        <v>100</v>
      </c>
      <c r="H56" s="164">
        <v>100.92600000000002</v>
      </c>
      <c r="I56" s="125">
        <f t="shared" si="4"/>
        <v>0</v>
      </c>
      <c r="J56" s="126">
        <f t="shared" si="1"/>
        <v>100.92600000000002</v>
      </c>
      <c r="K56" s="21">
        <f t="shared" si="3"/>
        <v>0</v>
      </c>
      <c r="L56" s="34">
        <v>100</v>
      </c>
      <c r="M56" s="22">
        <f t="shared" si="5"/>
        <v>100.92600000000002</v>
      </c>
      <c r="N56" s="65" t="s">
        <v>202</v>
      </c>
      <c r="O56" s="65" t="s">
        <v>203</v>
      </c>
      <c r="P56" s="32" t="s">
        <v>194</v>
      </c>
      <c r="Q56" s="32" t="s">
        <v>195</v>
      </c>
      <c r="R56" s="162"/>
      <c r="S56" s="216"/>
    </row>
    <row r="57" spans="1:19" ht="19.2" customHeight="1">
      <c r="A57" s="185"/>
      <c r="B57" s="188"/>
      <c r="C57" s="167" t="s">
        <v>3682</v>
      </c>
      <c r="D57" s="28"/>
      <c r="E57" s="47" t="s">
        <v>204</v>
      </c>
      <c r="F57" s="27" t="s">
        <v>205</v>
      </c>
      <c r="G57" s="67">
        <v>100</v>
      </c>
      <c r="H57" s="164">
        <v>122.59800000000001</v>
      </c>
      <c r="I57" s="125">
        <f t="shared" si="4"/>
        <v>0</v>
      </c>
      <c r="J57" s="126">
        <f t="shared" si="1"/>
        <v>122.59800000000001</v>
      </c>
      <c r="K57" s="21">
        <f t="shared" si="3"/>
        <v>0</v>
      </c>
      <c r="L57" s="34">
        <v>100</v>
      </c>
      <c r="M57" s="22">
        <f t="shared" si="5"/>
        <v>122.59800000000001</v>
      </c>
      <c r="N57" s="65" t="s">
        <v>206</v>
      </c>
      <c r="O57" s="65" t="s">
        <v>207</v>
      </c>
      <c r="P57" s="32" t="s">
        <v>194</v>
      </c>
      <c r="Q57" s="32" t="s">
        <v>195</v>
      </c>
      <c r="R57" s="162"/>
      <c r="S57" s="216"/>
    </row>
    <row r="58" spans="1:19" ht="19.95" customHeight="1">
      <c r="A58" s="183"/>
      <c r="B58" s="186"/>
      <c r="C58" s="167" t="s">
        <v>3682</v>
      </c>
      <c r="D58" s="28"/>
      <c r="E58" s="47" t="s">
        <v>208</v>
      </c>
      <c r="F58" s="27" t="s">
        <v>209</v>
      </c>
      <c r="G58" s="67">
        <v>100</v>
      </c>
      <c r="H58" s="164">
        <v>74.970000000000013</v>
      </c>
      <c r="I58" s="125">
        <f t="shared" si="4"/>
        <v>0</v>
      </c>
      <c r="J58" s="126">
        <f t="shared" si="1"/>
        <v>74.970000000000013</v>
      </c>
      <c r="K58" s="21">
        <f t="shared" si="3"/>
        <v>0</v>
      </c>
      <c r="L58" s="34">
        <v>100</v>
      </c>
      <c r="M58" s="22">
        <f t="shared" si="5"/>
        <v>74.970000000000013</v>
      </c>
      <c r="N58" s="65">
        <v>8421814010474</v>
      </c>
      <c r="O58" s="65">
        <v>8421814470346</v>
      </c>
      <c r="P58" s="32" t="s">
        <v>194</v>
      </c>
      <c r="Q58" s="32" t="s">
        <v>195</v>
      </c>
      <c r="R58" s="162"/>
      <c r="S58" s="216"/>
    </row>
    <row r="59" spans="1:19" ht="19.95" customHeight="1">
      <c r="A59" s="184"/>
      <c r="B59" s="187"/>
      <c r="C59" s="167" t="s">
        <v>3682</v>
      </c>
      <c r="D59" s="28"/>
      <c r="E59" s="47" t="s">
        <v>210</v>
      </c>
      <c r="F59" s="27" t="s">
        <v>211</v>
      </c>
      <c r="G59" s="67">
        <v>100</v>
      </c>
      <c r="H59" s="164">
        <v>87.381</v>
      </c>
      <c r="I59" s="125">
        <f t="shared" si="4"/>
        <v>0</v>
      </c>
      <c r="J59" s="126">
        <f t="shared" si="1"/>
        <v>87.381</v>
      </c>
      <c r="K59" s="21">
        <f t="shared" si="3"/>
        <v>0</v>
      </c>
      <c r="L59" s="34">
        <v>100</v>
      </c>
      <c r="M59" s="22">
        <f t="shared" si="5"/>
        <v>87.381</v>
      </c>
      <c r="N59" s="65">
        <v>8421814010481</v>
      </c>
      <c r="O59" s="65">
        <v>8421814520423</v>
      </c>
      <c r="P59" s="32" t="s">
        <v>194</v>
      </c>
      <c r="Q59" s="32" t="s">
        <v>195</v>
      </c>
      <c r="R59" s="162"/>
      <c r="S59" s="216"/>
    </row>
    <row r="60" spans="1:19" ht="19.95" customHeight="1">
      <c r="A60" s="184"/>
      <c r="B60" s="187"/>
      <c r="C60" s="167" t="s">
        <v>3682</v>
      </c>
      <c r="D60" s="28"/>
      <c r="E60" s="47" t="s">
        <v>212</v>
      </c>
      <c r="F60" s="27" t="s">
        <v>213</v>
      </c>
      <c r="G60" s="67">
        <v>100</v>
      </c>
      <c r="H60" s="164">
        <v>100.92600000000002</v>
      </c>
      <c r="I60" s="125">
        <f t="shared" si="4"/>
        <v>0</v>
      </c>
      <c r="J60" s="126">
        <f t="shared" si="1"/>
        <v>100.92600000000002</v>
      </c>
      <c r="K60" s="21">
        <f t="shared" si="3"/>
        <v>0</v>
      </c>
      <c r="L60" s="34">
        <v>100</v>
      </c>
      <c r="M60" s="22">
        <f t="shared" si="5"/>
        <v>100.92600000000002</v>
      </c>
      <c r="N60" s="65" t="s">
        <v>214</v>
      </c>
      <c r="O60" s="65" t="s">
        <v>215</v>
      </c>
      <c r="P60" s="32" t="s">
        <v>194</v>
      </c>
      <c r="Q60" s="32" t="s">
        <v>195</v>
      </c>
      <c r="R60" s="162"/>
      <c r="S60" s="216"/>
    </row>
    <row r="61" spans="1:19" ht="19.95" customHeight="1">
      <c r="A61" s="185"/>
      <c r="B61" s="188"/>
      <c r="C61" s="167" t="s">
        <v>3682</v>
      </c>
      <c r="D61" s="28"/>
      <c r="E61" s="47" t="s">
        <v>216</v>
      </c>
      <c r="F61" s="27" t="s">
        <v>217</v>
      </c>
      <c r="G61" s="67">
        <v>100</v>
      </c>
      <c r="H61" s="164">
        <v>124.35150000000002</v>
      </c>
      <c r="I61" s="125">
        <f t="shared" si="4"/>
        <v>0</v>
      </c>
      <c r="J61" s="126">
        <f t="shared" si="1"/>
        <v>124.35150000000002</v>
      </c>
      <c r="K61" s="21">
        <f t="shared" si="3"/>
        <v>0</v>
      </c>
      <c r="L61" s="34">
        <v>100</v>
      </c>
      <c r="M61" s="22">
        <f t="shared" si="5"/>
        <v>124.35150000000002</v>
      </c>
      <c r="N61" s="65">
        <v>8421814394963</v>
      </c>
      <c r="O61" s="65">
        <v>8421814471343</v>
      </c>
      <c r="P61" s="32" t="s">
        <v>194</v>
      </c>
      <c r="Q61" s="32" t="s">
        <v>195</v>
      </c>
      <c r="R61" s="162"/>
      <c r="S61" s="216"/>
    </row>
    <row r="62" spans="1:19" ht="14.5" customHeight="1">
      <c r="A62" s="183"/>
      <c r="B62" s="191"/>
      <c r="C62" s="167" t="s">
        <v>3682</v>
      </c>
      <c r="D62" s="28"/>
      <c r="E62" s="47" t="s">
        <v>218</v>
      </c>
      <c r="F62" s="27" t="s">
        <v>219</v>
      </c>
      <c r="G62" s="67">
        <v>100</v>
      </c>
      <c r="H62" s="164">
        <v>66.317999999999998</v>
      </c>
      <c r="I62" s="125">
        <f t="shared" si="4"/>
        <v>0</v>
      </c>
      <c r="J62" s="126">
        <f t="shared" si="1"/>
        <v>66.317999999999998</v>
      </c>
      <c r="K62" s="21">
        <f t="shared" si="3"/>
        <v>0</v>
      </c>
      <c r="L62" s="34">
        <v>100</v>
      </c>
      <c r="M62" s="22">
        <f t="shared" si="5"/>
        <v>66.317999999999998</v>
      </c>
      <c r="N62" s="65" t="s">
        <v>220</v>
      </c>
      <c r="O62" s="65" t="s">
        <v>221</v>
      </c>
      <c r="P62" s="32" t="s">
        <v>194</v>
      </c>
      <c r="Q62" s="32" t="s">
        <v>195</v>
      </c>
      <c r="R62" s="162"/>
      <c r="S62" s="216"/>
    </row>
    <row r="63" spans="1:19" ht="14.5" customHeight="1">
      <c r="A63" s="184"/>
      <c r="B63" s="192"/>
      <c r="C63" s="167" t="s">
        <v>3682</v>
      </c>
      <c r="D63" s="28"/>
      <c r="E63" s="47" t="s">
        <v>222</v>
      </c>
      <c r="F63" s="27" t="s">
        <v>223</v>
      </c>
      <c r="G63" s="67">
        <v>100</v>
      </c>
      <c r="H63" s="164">
        <v>74.970000000000013</v>
      </c>
      <c r="I63" s="125">
        <f t="shared" si="4"/>
        <v>0</v>
      </c>
      <c r="J63" s="126">
        <f t="shared" si="1"/>
        <v>74.970000000000013</v>
      </c>
      <c r="K63" s="21">
        <f t="shared" si="3"/>
        <v>0</v>
      </c>
      <c r="L63" s="34">
        <v>100</v>
      </c>
      <c r="M63" s="22">
        <f t="shared" si="5"/>
        <v>74.970000000000013</v>
      </c>
      <c r="N63" s="65" t="s">
        <v>224</v>
      </c>
      <c r="O63" s="65" t="s">
        <v>225</v>
      </c>
      <c r="P63" s="32" t="s">
        <v>194</v>
      </c>
      <c r="Q63" s="32" t="s">
        <v>195</v>
      </c>
      <c r="R63" s="162"/>
      <c r="S63" s="216"/>
    </row>
    <row r="64" spans="1:19" ht="14.5" customHeight="1">
      <c r="A64" s="184"/>
      <c r="B64" s="192"/>
      <c r="C64" s="167" t="s">
        <v>3682</v>
      </c>
      <c r="D64" s="28"/>
      <c r="E64" s="47" t="s">
        <v>226</v>
      </c>
      <c r="F64" s="27" t="s">
        <v>227</v>
      </c>
      <c r="G64" s="67">
        <v>100</v>
      </c>
      <c r="H64" s="164">
        <v>80.734499999999997</v>
      </c>
      <c r="I64" s="125">
        <f t="shared" si="4"/>
        <v>0</v>
      </c>
      <c r="J64" s="126">
        <f t="shared" si="1"/>
        <v>80.734499999999997</v>
      </c>
      <c r="K64" s="21">
        <f t="shared" si="3"/>
        <v>0</v>
      </c>
      <c r="L64" s="34">
        <v>100</v>
      </c>
      <c r="M64" s="22">
        <f t="shared" si="5"/>
        <v>80.734499999999997</v>
      </c>
      <c r="N64" s="65" t="s">
        <v>228</v>
      </c>
      <c r="O64" s="65" t="s">
        <v>229</v>
      </c>
      <c r="P64" s="32" t="s">
        <v>194</v>
      </c>
      <c r="Q64" s="32" t="s">
        <v>195</v>
      </c>
      <c r="R64" s="162"/>
      <c r="S64" s="216"/>
    </row>
    <row r="65" spans="1:19" ht="14.5" customHeight="1">
      <c r="A65" s="184"/>
      <c r="B65" s="192"/>
      <c r="C65" s="167" t="s">
        <v>3682</v>
      </c>
      <c r="D65" s="28"/>
      <c r="E65" s="47" t="s">
        <v>230</v>
      </c>
      <c r="F65" s="27" t="s">
        <v>231</v>
      </c>
      <c r="G65" s="67">
        <v>100</v>
      </c>
      <c r="H65" s="164">
        <v>100.92600000000002</v>
      </c>
      <c r="I65" s="125">
        <f t="shared" si="4"/>
        <v>0</v>
      </c>
      <c r="J65" s="126">
        <f t="shared" si="1"/>
        <v>100.92600000000002</v>
      </c>
      <c r="K65" s="21">
        <f t="shared" si="3"/>
        <v>0</v>
      </c>
      <c r="L65" s="34">
        <v>100</v>
      </c>
      <c r="M65" s="22">
        <f t="shared" si="5"/>
        <v>100.92600000000002</v>
      </c>
      <c r="N65" s="65" t="s">
        <v>232</v>
      </c>
      <c r="O65" s="65" t="s">
        <v>233</v>
      </c>
      <c r="P65" s="32" t="s">
        <v>194</v>
      </c>
      <c r="Q65" s="32" t="s">
        <v>195</v>
      </c>
      <c r="R65" s="162"/>
      <c r="S65" s="216"/>
    </row>
    <row r="66" spans="1:19" ht="14.5" customHeight="1">
      <c r="A66" s="185"/>
      <c r="B66" s="193"/>
      <c r="C66" s="167" t="s">
        <v>3682</v>
      </c>
      <c r="D66" s="28"/>
      <c r="E66" s="47" t="s">
        <v>234</v>
      </c>
      <c r="F66" s="27" t="s">
        <v>235</v>
      </c>
      <c r="G66" s="67">
        <v>100</v>
      </c>
      <c r="H66" s="164">
        <v>122.59800000000001</v>
      </c>
      <c r="I66" s="125">
        <f t="shared" si="4"/>
        <v>0</v>
      </c>
      <c r="J66" s="126">
        <f t="shared" si="1"/>
        <v>122.59800000000001</v>
      </c>
      <c r="K66" s="21">
        <f t="shared" si="3"/>
        <v>0</v>
      </c>
      <c r="L66" s="34">
        <v>100</v>
      </c>
      <c r="M66" s="22">
        <f t="shared" si="5"/>
        <v>122.59800000000001</v>
      </c>
      <c r="N66" s="65">
        <v>8421814394918</v>
      </c>
      <c r="O66" s="65">
        <v>8421814520256</v>
      </c>
      <c r="P66" s="32" t="s">
        <v>194</v>
      </c>
      <c r="Q66" s="32" t="s">
        <v>195</v>
      </c>
      <c r="R66" s="162"/>
      <c r="S66" s="216"/>
    </row>
    <row r="67" spans="1:19" ht="146.5" customHeight="1">
      <c r="A67" s="93"/>
      <c r="B67" s="99" t="e" vm="1">
        <v>#VALUE!</v>
      </c>
      <c r="C67" s="167" t="s">
        <v>3680</v>
      </c>
      <c r="D67" s="28"/>
      <c r="E67" s="48" t="s">
        <v>236</v>
      </c>
      <c r="F67" s="27" t="s">
        <v>237</v>
      </c>
      <c r="G67" s="67">
        <v>1</v>
      </c>
      <c r="H67" s="26">
        <v>890</v>
      </c>
      <c r="I67" s="125">
        <f t="shared" si="4"/>
        <v>0</v>
      </c>
      <c r="J67" s="126">
        <f t="shared" si="1"/>
        <v>890</v>
      </c>
      <c r="K67" s="21">
        <f t="shared" si="3"/>
        <v>0</v>
      </c>
      <c r="L67" s="34">
        <v>1</v>
      </c>
      <c r="M67" s="22">
        <v>399</v>
      </c>
      <c r="N67" s="65">
        <v>8421814597272</v>
      </c>
      <c r="O67" s="65"/>
      <c r="P67" s="32" t="s">
        <v>194</v>
      </c>
      <c r="Q67" s="32" t="s">
        <v>238</v>
      </c>
      <c r="R67" s="162"/>
    </row>
    <row r="68" spans="1:19" ht="61.2" customHeight="1">
      <c r="A68" s="93"/>
      <c r="B68" s="99"/>
      <c r="C68" s="167" t="s">
        <v>3680</v>
      </c>
      <c r="D68" s="28"/>
      <c r="E68" s="47" t="s">
        <v>3923</v>
      </c>
      <c r="F68" s="27" t="s">
        <v>239</v>
      </c>
      <c r="G68" s="67">
        <v>100</v>
      </c>
      <c r="H68" s="26">
        <v>15.8</v>
      </c>
      <c r="I68" s="125">
        <f t="shared" si="4"/>
        <v>0</v>
      </c>
      <c r="J68" s="126">
        <f t="shared" si="1"/>
        <v>15.8</v>
      </c>
      <c r="K68" s="21">
        <f t="shared" si="3"/>
        <v>0</v>
      </c>
      <c r="L68" s="34">
        <v>100</v>
      </c>
      <c r="M68" s="22">
        <f t="shared" ref="M68:M71" si="6">SUM(J68*L68)/100</f>
        <v>15.8</v>
      </c>
      <c r="N68" s="65">
        <v>8421814576925</v>
      </c>
      <c r="O68" s="65">
        <v>8421814576932</v>
      </c>
      <c r="P68" s="32" t="s">
        <v>194</v>
      </c>
      <c r="Q68" s="32" t="s">
        <v>238</v>
      </c>
      <c r="R68" s="162"/>
    </row>
    <row r="69" spans="1:19" ht="90.65" customHeight="1">
      <c r="A69" s="93"/>
      <c r="B69" s="99"/>
      <c r="C69" s="167" t="s">
        <v>3680</v>
      </c>
      <c r="D69" s="28"/>
      <c r="E69" s="47" t="s">
        <v>3924</v>
      </c>
      <c r="F69" s="27" t="s">
        <v>240</v>
      </c>
      <c r="G69" s="67">
        <v>100</v>
      </c>
      <c r="H69" s="26">
        <v>22.2</v>
      </c>
      <c r="I69" s="125">
        <f t="shared" si="4"/>
        <v>0</v>
      </c>
      <c r="J69" s="126">
        <f t="shared" si="1"/>
        <v>22.2</v>
      </c>
      <c r="K69" s="21">
        <f t="shared" si="3"/>
        <v>0</v>
      </c>
      <c r="L69" s="34">
        <v>100</v>
      </c>
      <c r="M69" s="22">
        <f t="shared" si="6"/>
        <v>22.2</v>
      </c>
      <c r="N69" s="65">
        <v>8421814576949</v>
      </c>
      <c r="O69" s="65">
        <v>8421814576956</v>
      </c>
      <c r="P69" s="32" t="s">
        <v>194</v>
      </c>
      <c r="Q69" s="32" t="s">
        <v>238</v>
      </c>
      <c r="R69" s="162"/>
    </row>
    <row r="70" spans="1:19" ht="64.95" customHeight="1">
      <c r="A70" s="93"/>
      <c r="B70" s="99"/>
      <c r="C70" s="167" t="s">
        <v>3680</v>
      </c>
      <c r="D70" s="28"/>
      <c r="E70" s="47" t="s">
        <v>241</v>
      </c>
      <c r="F70" s="27" t="s">
        <v>242</v>
      </c>
      <c r="G70" s="67">
        <v>100</v>
      </c>
      <c r="H70" s="26">
        <v>34.99</v>
      </c>
      <c r="I70" s="125">
        <f t="shared" si="4"/>
        <v>0</v>
      </c>
      <c r="J70" s="126">
        <f t="shared" si="1"/>
        <v>34.99</v>
      </c>
      <c r="K70" s="21">
        <f t="shared" si="3"/>
        <v>0</v>
      </c>
      <c r="L70" s="34">
        <v>200</v>
      </c>
      <c r="M70" s="22">
        <f t="shared" si="6"/>
        <v>69.98</v>
      </c>
      <c r="N70" s="65" t="s">
        <v>243</v>
      </c>
      <c r="O70" s="65" t="s">
        <v>244</v>
      </c>
      <c r="P70" s="32" t="s">
        <v>194</v>
      </c>
      <c r="Q70" s="32" t="s">
        <v>195</v>
      </c>
      <c r="R70" s="162"/>
    </row>
    <row r="71" spans="1:19" ht="69.650000000000006" customHeight="1">
      <c r="A71" s="93"/>
      <c r="B71" s="99"/>
      <c r="C71" s="167" t="s">
        <v>3680</v>
      </c>
      <c r="D71" s="28"/>
      <c r="E71" s="47" t="s">
        <v>245</v>
      </c>
      <c r="F71" s="27" t="s">
        <v>246</v>
      </c>
      <c r="G71" s="67">
        <v>100</v>
      </c>
      <c r="H71" s="26">
        <v>43.74</v>
      </c>
      <c r="I71" s="125">
        <f t="shared" si="4"/>
        <v>0</v>
      </c>
      <c r="J71" s="126">
        <f t="shared" ref="J71:J136" si="7">SUM(H71)*(1-K71)</f>
        <v>43.74</v>
      </c>
      <c r="K71" s="21">
        <f t="shared" si="3"/>
        <v>0</v>
      </c>
      <c r="L71" s="34">
        <v>100</v>
      </c>
      <c r="M71" s="22">
        <f t="shared" si="6"/>
        <v>43.74</v>
      </c>
      <c r="N71" s="65" t="s">
        <v>247</v>
      </c>
      <c r="O71" s="65" t="s">
        <v>248</v>
      </c>
      <c r="P71" s="32" t="s">
        <v>194</v>
      </c>
      <c r="Q71" s="32" t="s">
        <v>195</v>
      </c>
      <c r="R71" s="162"/>
    </row>
    <row r="72" spans="1:19" ht="37.950000000000003" customHeight="1">
      <c r="A72" s="183"/>
      <c r="B72" s="186"/>
      <c r="C72" s="167" t="s">
        <v>3676</v>
      </c>
      <c r="D72" s="28"/>
      <c r="E72" s="47" t="s">
        <v>249</v>
      </c>
      <c r="F72" s="27" t="s">
        <v>250</v>
      </c>
      <c r="G72" s="67">
        <v>100</v>
      </c>
      <c r="H72" s="26">
        <v>184.22</v>
      </c>
      <c r="I72" s="125">
        <f t="shared" si="4"/>
        <v>0</v>
      </c>
      <c r="J72" s="126">
        <f t="shared" si="7"/>
        <v>184.22</v>
      </c>
      <c r="K72" s="21">
        <f t="shared" si="3"/>
        <v>0</v>
      </c>
      <c r="L72" s="34">
        <v>200</v>
      </c>
      <c r="M72" s="22">
        <f t="shared" ref="M72:M74" si="8">SUM(J72*L72)/100</f>
        <v>368.44</v>
      </c>
      <c r="N72" s="65" t="s">
        <v>251</v>
      </c>
      <c r="O72" s="65" t="s">
        <v>252</v>
      </c>
      <c r="P72" s="32" t="s">
        <v>27</v>
      </c>
      <c r="Q72" s="32" t="s">
        <v>253</v>
      </c>
      <c r="R72" s="162"/>
    </row>
    <row r="73" spans="1:19" ht="24" customHeight="1">
      <c r="A73" s="184"/>
      <c r="B73" s="187"/>
      <c r="C73" s="167" t="s">
        <v>3676</v>
      </c>
      <c r="D73" s="28"/>
      <c r="E73" s="47" t="s">
        <v>254</v>
      </c>
      <c r="F73" s="27" t="s">
        <v>255</v>
      </c>
      <c r="G73" s="67">
        <v>100</v>
      </c>
      <c r="H73" s="26">
        <v>208.93</v>
      </c>
      <c r="I73" s="125">
        <f t="shared" ref="I73:I106" si="9">D73*J73/100</f>
        <v>0</v>
      </c>
      <c r="J73" s="126">
        <f t="shared" si="7"/>
        <v>208.93</v>
      </c>
      <c r="K73" s="21">
        <f t="shared" si="3"/>
        <v>0</v>
      </c>
      <c r="L73" s="34">
        <v>100</v>
      </c>
      <c r="M73" s="22">
        <f t="shared" si="8"/>
        <v>208.93</v>
      </c>
      <c r="N73" s="65" t="s">
        <v>256</v>
      </c>
      <c r="O73" s="65" t="s">
        <v>257</v>
      </c>
      <c r="P73" s="32" t="s">
        <v>27</v>
      </c>
      <c r="Q73" s="32" t="s">
        <v>253</v>
      </c>
      <c r="R73" s="162"/>
    </row>
    <row r="74" spans="1:19" ht="24" customHeight="1">
      <c r="A74" s="185"/>
      <c r="B74" s="188"/>
      <c r="C74" s="167" t="s">
        <v>3676</v>
      </c>
      <c r="D74" s="28"/>
      <c r="E74" s="47" t="s">
        <v>258</v>
      </c>
      <c r="F74" s="27" t="s">
        <v>259</v>
      </c>
      <c r="G74" s="67">
        <v>100</v>
      </c>
      <c r="H74" s="26">
        <v>215.35</v>
      </c>
      <c r="I74" s="125">
        <f t="shared" si="9"/>
        <v>0</v>
      </c>
      <c r="J74" s="126">
        <f t="shared" si="7"/>
        <v>215.35</v>
      </c>
      <c r="K74" s="21">
        <f t="shared" ref="K74:K134" si="10">$K$7</f>
        <v>0</v>
      </c>
      <c r="L74" s="34">
        <v>100</v>
      </c>
      <c r="M74" s="22">
        <f t="shared" si="8"/>
        <v>215.35</v>
      </c>
      <c r="N74" s="65" t="s">
        <v>260</v>
      </c>
      <c r="O74" s="65" t="s">
        <v>261</v>
      </c>
      <c r="P74" s="32" t="s">
        <v>27</v>
      </c>
      <c r="Q74" s="32" t="s">
        <v>253</v>
      </c>
      <c r="R74" s="162"/>
    </row>
    <row r="75" spans="1:19" ht="30.65" customHeight="1">
      <c r="A75" s="183"/>
      <c r="B75" s="186"/>
      <c r="C75" s="167" t="s">
        <v>3676</v>
      </c>
      <c r="D75" s="66"/>
      <c r="E75" s="47" t="s">
        <v>262</v>
      </c>
      <c r="F75" s="29" t="s">
        <v>263</v>
      </c>
      <c r="G75" s="108">
        <v>1</v>
      </c>
      <c r="H75" s="26">
        <v>43.44</v>
      </c>
      <c r="I75" s="109">
        <f t="shared" si="9"/>
        <v>0</v>
      </c>
      <c r="J75" s="126">
        <f t="shared" si="7"/>
        <v>43.44</v>
      </c>
      <c r="K75" s="21">
        <f t="shared" si="10"/>
        <v>0</v>
      </c>
      <c r="L75" s="34">
        <v>1</v>
      </c>
      <c r="M75" s="22">
        <f>SUM(J75*L75)</f>
        <v>43.44</v>
      </c>
      <c r="N75" s="65">
        <v>8421814108706</v>
      </c>
      <c r="O75" s="65"/>
      <c r="P75" s="32"/>
      <c r="Q75" s="32"/>
      <c r="R75" s="162"/>
    </row>
    <row r="76" spans="1:19" ht="33.65" customHeight="1">
      <c r="A76" s="185"/>
      <c r="B76" s="188"/>
      <c r="C76" s="167" t="s">
        <v>3676</v>
      </c>
      <c r="D76" s="66"/>
      <c r="E76" s="47" t="s">
        <v>264</v>
      </c>
      <c r="F76" s="30" t="s">
        <v>263</v>
      </c>
      <c r="G76" s="67">
        <v>1</v>
      </c>
      <c r="H76" s="26">
        <v>43.44</v>
      </c>
      <c r="I76" s="110">
        <f t="shared" si="9"/>
        <v>0</v>
      </c>
      <c r="J76" s="126">
        <f t="shared" si="7"/>
        <v>43.44</v>
      </c>
      <c r="K76" s="21">
        <f t="shared" si="10"/>
        <v>0</v>
      </c>
      <c r="L76" s="34">
        <v>1</v>
      </c>
      <c r="M76" s="22">
        <f>SUM(J76*L76)</f>
        <v>43.44</v>
      </c>
      <c r="N76" s="65">
        <v>8421814389495</v>
      </c>
      <c r="O76" s="65"/>
      <c r="P76" s="32"/>
      <c r="Q76" s="32"/>
      <c r="R76" s="162"/>
    </row>
    <row r="77" spans="1:19">
      <c r="A77" s="183"/>
      <c r="B77" s="186"/>
      <c r="C77" s="167" t="s">
        <v>3676</v>
      </c>
      <c r="D77" s="66"/>
      <c r="E77" s="50" t="s">
        <v>265</v>
      </c>
      <c r="F77" s="28" t="s">
        <v>266</v>
      </c>
      <c r="G77" s="67">
        <v>100</v>
      </c>
      <c r="H77" s="26">
        <v>40.76</v>
      </c>
      <c r="I77" s="123">
        <f t="shared" si="9"/>
        <v>0</v>
      </c>
      <c r="J77" s="126">
        <f t="shared" si="7"/>
        <v>40.76</v>
      </c>
      <c r="K77" s="21">
        <f t="shared" si="10"/>
        <v>0</v>
      </c>
      <c r="L77" s="34">
        <v>200</v>
      </c>
      <c r="M77" s="22">
        <f t="shared" ref="M77:M81" si="11">SUM(J77*L77)/100</f>
        <v>81.52</v>
      </c>
      <c r="N77" s="65" t="s">
        <v>267</v>
      </c>
      <c r="O77" s="65" t="s">
        <v>268</v>
      </c>
      <c r="P77" s="32" t="s">
        <v>27</v>
      </c>
      <c r="Q77" s="32" t="s">
        <v>253</v>
      </c>
      <c r="R77" s="162"/>
    </row>
    <row r="78" spans="1:19">
      <c r="A78" s="184"/>
      <c r="B78" s="187"/>
      <c r="C78" s="167" t="s">
        <v>3676</v>
      </c>
      <c r="D78" s="66"/>
      <c r="E78" s="51" t="s">
        <v>269</v>
      </c>
      <c r="F78" s="28" t="s">
        <v>270</v>
      </c>
      <c r="G78" s="67">
        <v>100</v>
      </c>
      <c r="H78" s="26">
        <v>40.76</v>
      </c>
      <c r="I78" s="123">
        <f t="shared" si="9"/>
        <v>0</v>
      </c>
      <c r="J78" s="126">
        <f t="shared" si="7"/>
        <v>40.76</v>
      </c>
      <c r="K78" s="21">
        <f t="shared" si="10"/>
        <v>0</v>
      </c>
      <c r="L78" s="34">
        <v>200</v>
      </c>
      <c r="M78" s="22">
        <f t="shared" si="11"/>
        <v>81.52</v>
      </c>
      <c r="N78" s="65" t="s">
        <v>271</v>
      </c>
      <c r="O78" s="65" t="s">
        <v>272</v>
      </c>
      <c r="P78" s="32" t="s">
        <v>27</v>
      </c>
      <c r="Q78" s="32" t="s">
        <v>253</v>
      </c>
      <c r="R78" s="162"/>
    </row>
    <row r="79" spans="1:19">
      <c r="A79" s="184"/>
      <c r="B79" s="187"/>
      <c r="C79" s="167" t="s">
        <v>3683</v>
      </c>
      <c r="D79" s="28"/>
      <c r="E79" s="51" t="s">
        <v>273</v>
      </c>
      <c r="F79" s="28" t="s">
        <v>274</v>
      </c>
      <c r="G79" s="67">
        <v>100</v>
      </c>
      <c r="H79" s="26">
        <v>38.299999999999997</v>
      </c>
      <c r="I79" s="123">
        <f t="shared" si="9"/>
        <v>0</v>
      </c>
      <c r="J79" s="126">
        <f t="shared" si="7"/>
        <v>38.299999999999997</v>
      </c>
      <c r="K79" s="21">
        <f t="shared" si="10"/>
        <v>0</v>
      </c>
      <c r="L79" s="34"/>
      <c r="M79" s="22">
        <f t="shared" si="11"/>
        <v>0</v>
      </c>
      <c r="N79" s="65"/>
      <c r="O79" s="65"/>
      <c r="P79" s="32" t="s">
        <v>27</v>
      </c>
      <c r="Q79" s="32" t="s">
        <v>253</v>
      </c>
      <c r="R79" s="162"/>
    </row>
    <row r="80" spans="1:19">
      <c r="A80" s="184"/>
      <c r="B80" s="187"/>
      <c r="C80" s="167" t="s">
        <v>3683</v>
      </c>
      <c r="D80" s="28"/>
      <c r="E80" s="51" t="s">
        <v>275</v>
      </c>
      <c r="F80" s="28" t="s">
        <v>276</v>
      </c>
      <c r="G80" s="67">
        <v>100</v>
      </c>
      <c r="H80" s="26">
        <v>40.76</v>
      </c>
      <c r="I80" s="123">
        <f t="shared" si="9"/>
        <v>0</v>
      </c>
      <c r="J80" s="126">
        <f t="shared" si="7"/>
        <v>40.76</v>
      </c>
      <c r="K80" s="21">
        <f t="shared" si="10"/>
        <v>0</v>
      </c>
      <c r="L80" s="34">
        <v>500</v>
      </c>
      <c r="M80" s="22">
        <f t="shared" si="11"/>
        <v>203.8</v>
      </c>
      <c r="N80" s="65" t="s">
        <v>277</v>
      </c>
      <c r="O80" s="65" t="s">
        <v>278</v>
      </c>
      <c r="P80" s="32" t="s">
        <v>27</v>
      </c>
      <c r="Q80" s="32" t="s">
        <v>253</v>
      </c>
      <c r="R80" s="162"/>
    </row>
    <row r="81" spans="1:18">
      <c r="A81" s="185"/>
      <c r="B81" s="188"/>
      <c r="C81" s="167" t="s">
        <v>3683</v>
      </c>
      <c r="D81" s="28"/>
      <c r="E81" s="51" t="s">
        <v>279</v>
      </c>
      <c r="F81" s="28" t="s">
        <v>280</v>
      </c>
      <c r="G81" s="67">
        <v>100</v>
      </c>
      <c r="H81" s="26">
        <v>40.76</v>
      </c>
      <c r="I81" s="123">
        <f t="shared" si="9"/>
        <v>0</v>
      </c>
      <c r="J81" s="126">
        <f t="shared" si="7"/>
        <v>40.76</v>
      </c>
      <c r="K81" s="21">
        <f t="shared" si="10"/>
        <v>0</v>
      </c>
      <c r="L81" s="34">
        <v>500</v>
      </c>
      <c r="M81" s="22">
        <f t="shared" si="11"/>
        <v>203.8</v>
      </c>
      <c r="N81" s="65" t="s">
        <v>281</v>
      </c>
      <c r="O81" s="65" t="s">
        <v>282</v>
      </c>
      <c r="P81" s="32" t="s">
        <v>27</v>
      </c>
      <c r="Q81" s="32" t="s">
        <v>253</v>
      </c>
      <c r="R81" s="162"/>
    </row>
    <row r="82" spans="1:18">
      <c r="A82" s="183"/>
      <c r="B82" s="191"/>
      <c r="C82" s="167" t="s">
        <v>3683</v>
      </c>
      <c r="D82" s="28"/>
      <c r="E82" s="47" t="s">
        <v>283</v>
      </c>
      <c r="F82" s="28" t="s">
        <v>284</v>
      </c>
      <c r="G82" s="67">
        <v>100</v>
      </c>
      <c r="H82" s="26">
        <v>31.03</v>
      </c>
      <c r="I82" s="123">
        <f t="shared" si="9"/>
        <v>0</v>
      </c>
      <c r="J82" s="126">
        <f t="shared" si="7"/>
        <v>31.03</v>
      </c>
      <c r="K82" s="21">
        <f t="shared" si="10"/>
        <v>0</v>
      </c>
      <c r="L82" s="34">
        <v>500</v>
      </c>
      <c r="M82" s="22">
        <f t="shared" ref="M82:M87" si="12">SUM(J82*L82)/100</f>
        <v>155.15</v>
      </c>
      <c r="N82" s="65" t="s">
        <v>285</v>
      </c>
      <c r="O82" s="65" t="s">
        <v>286</v>
      </c>
      <c r="P82" s="32" t="s">
        <v>27</v>
      </c>
      <c r="Q82" s="32" t="s">
        <v>253</v>
      </c>
      <c r="R82" s="162"/>
    </row>
    <row r="83" spans="1:18">
      <c r="A83" s="184"/>
      <c r="B83" s="192"/>
      <c r="C83" s="167" t="s">
        <v>3683</v>
      </c>
      <c r="D83" s="28"/>
      <c r="E83" s="47" t="s">
        <v>287</v>
      </c>
      <c r="F83" s="28" t="s">
        <v>288</v>
      </c>
      <c r="G83" s="67">
        <v>100</v>
      </c>
      <c r="H83" s="26">
        <v>31.03</v>
      </c>
      <c r="I83" s="123">
        <f t="shared" si="9"/>
        <v>0</v>
      </c>
      <c r="J83" s="126">
        <f t="shared" si="7"/>
        <v>31.03</v>
      </c>
      <c r="K83" s="21">
        <f t="shared" si="10"/>
        <v>0</v>
      </c>
      <c r="L83" s="34">
        <v>500</v>
      </c>
      <c r="M83" s="22">
        <f t="shared" si="12"/>
        <v>155.15</v>
      </c>
      <c r="N83" s="65" t="s">
        <v>289</v>
      </c>
      <c r="O83" s="65" t="s">
        <v>290</v>
      </c>
      <c r="P83" s="32" t="s">
        <v>27</v>
      </c>
      <c r="Q83" s="32" t="s">
        <v>253</v>
      </c>
      <c r="R83" s="162"/>
    </row>
    <row r="84" spans="1:18">
      <c r="A84" s="184"/>
      <c r="B84" s="192"/>
      <c r="C84" s="167" t="s">
        <v>3683</v>
      </c>
      <c r="D84" s="28"/>
      <c r="E84" s="47" t="s">
        <v>291</v>
      </c>
      <c r="F84" s="28" t="s">
        <v>292</v>
      </c>
      <c r="G84" s="67">
        <v>100</v>
      </c>
      <c r="H84" s="26">
        <v>31.72</v>
      </c>
      <c r="I84" s="123">
        <f t="shared" si="9"/>
        <v>0</v>
      </c>
      <c r="J84" s="126">
        <f t="shared" si="7"/>
        <v>31.72</v>
      </c>
      <c r="K84" s="21">
        <f t="shared" si="10"/>
        <v>0</v>
      </c>
      <c r="L84" s="34">
        <v>500</v>
      </c>
      <c r="M84" s="22">
        <f t="shared" si="12"/>
        <v>158.6</v>
      </c>
      <c r="N84" s="65" t="s">
        <v>293</v>
      </c>
      <c r="O84" s="65" t="s">
        <v>294</v>
      </c>
      <c r="P84" s="32" t="s">
        <v>27</v>
      </c>
      <c r="Q84" s="32" t="s">
        <v>253</v>
      </c>
      <c r="R84" s="162"/>
    </row>
    <row r="85" spans="1:18">
      <c r="A85" s="184"/>
      <c r="B85" s="192"/>
      <c r="C85" s="167" t="s">
        <v>3683</v>
      </c>
      <c r="D85" s="28"/>
      <c r="E85" s="47" t="s">
        <v>3931</v>
      </c>
      <c r="F85" s="28" t="s">
        <v>3932</v>
      </c>
      <c r="G85" s="67">
        <v>100</v>
      </c>
      <c r="H85" s="26">
        <v>32.049999999999997</v>
      </c>
      <c r="I85" s="26">
        <f>D85*J85/100</f>
        <v>0</v>
      </c>
      <c r="J85" s="126">
        <f>SUM(H85)*(1-K86)</f>
        <v>32.049999999999997</v>
      </c>
      <c r="K85" s="21">
        <f t="shared" si="10"/>
        <v>0</v>
      </c>
      <c r="L85" s="34">
        <v>250</v>
      </c>
      <c r="M85" s="22">
        <f t="shared" ref="M85" si="13">SUM(J85*L85)/100</f>
        <v>80.124999999999986</v>
      </c>
      <c r="N85" s="65">
        <v>8425586108353</v>
      </c>
      <c r="O85" s="65">
        <v>8421814584876</v>
      </c>
      <c r="P85" s="32" t="s">
        <v>27</v>
      </c>
      <c r="Q85" s="32" t="s">
        <v>253</v>
      </c>
      <c r="R85" s="162"/>
    </row>
    <row r="86" spans="1:18">
      <c r="A86" s="184"/>
      <c r="B86" s="192"/>
      <c r="C86" s="167" t="s">
        <v>3683</v>
      </c>
      <c r="D86" s="28"/>
      <c r="E86" s="47" t="s">
        <v>295</v>
      </c>
      <c r="F86" s="28" t="s">
        <v>296</v>
      </c>
      <c r="G86" s="67">
        <v>100</v>
      </c>
      <c r="H86" s="26">
        <v>32.049999999999997</v>
      </c>
      <c r="I86" s="123">
        <f t="shared" si="9"/>
        <v>0</v>
      </c>
      <c r="J86" s="126">
        <f t="shared" si="7"/>
        <v>32.049999999999997</v>
      </c>
      <c r="K86" s="21">
        <f t="shared" si="10"/>
        <v>0</v>
      </c>
      <c r="L86" s="34">
        <v>250</v>
      </c>
      <c r="M86" s="22">
        <f t="shared" si="12"/>
        <v>80.124999999999986</v>
      </c>
      <c r="N86" s="65">
        <v>8425586102313</v>
      </c>
      <c r="O86" s="65">
        <v>8425586523118</v>
      </c>
      <c r="P86" s="32" t="s">
        <v>27</v>
      </c>
      <c r="Q86" s="32" t="s">
        <v>253</v>
      </c>
      <c r="R86" s="162"/>
    </row>
    <row r="87" spans="1:18">
      <c r="A87" s="184"/>
      <c r="B87" s="192"/>
      <c r="C87" s="167" t="s">
        <v>3683</v>
      </c>
      <c r="D87" s="28"/>
      <c r="E87" s="47" t="s">
        <v>297</v>
      </c>
      <c r="F87" s="28" t="s">
        <v>298</v>
      </c>
      <c r="G87" s="67">
        <v>100</v>
      </c>
      <c r="H87" s="26">
        <v>32.76</v>
      </c>
      <c r="I87" s="123">
        <f t="shared" si="9"/>
        <v>0</v>
      </c>
      <c r="J87" s="126">
        <f t="shared" si="7"/>
        <v>32.76</v>
      </c>
      <c r="K87" s="21">
        <f t="shared" si="10"/>
        <v>0</v>
      </c>
      <c r="L87" s="34">
        <v>250</v>
      </c>
      <c r="M87" s="22">
        <f t="shared" si="12"/>
        <v>81.899999999999991</v>
      </c>
      <c r="N87" s="65" t="s">
        <v>299</v>
      </c>
      <c r="O87" s="65" t="s">
        <v>300</v>
      </c>
      <c r="P87" s="32" t="s">
        <v>27</v>
      </c>
      <c r="Q87" s="32" t="s">
        <v>253</v>
      </c>
      <c r="R87" s="162"/>
    </row>
    <row r="88" spans="1:18">
      <c r="A88" s="185"/>
      <c r="B88" s="193"/>
      <c r="C88" s="167" t="s">
        <v>3683</v>
      </c>
      <c r="D88" s="28"/>
      <c r="E88" s="47" t="s">
        <v>3933</v>
      </c>
      <c r="F88" s="28" t="s">
        <v>3934</v>
      </c>
      <c r="G88" s="67">
        <v>100</v>
      </c>
      <c r="H88" s="26">
        <v>46.2</v>
      </c>
      <c r="I88" s="26">
        <f>D88*J88/100</f>
        <v>0</v>
      </c>
      <c r="J88" s="126">
        <f>SUM(H88)*(1-K89)</f>
        <v>46.2</v>
      </c>
      <c r="K88" s="21">
        <f t="shared" si="10"/>
        <v>0</v>
      </c>
      <c r="L88" s="23">
        <v>250</v>
      </c>
      <c r="M88" s="22">
        <f t="shared" ref="M88" si="14">SUM(J88*L88)/100</f>
        <v>115.5</v>
      </c>
      <c r="N88" s="144"/>
      <c r="O88" s="144"/>
      <c r="P88" s="32" t="s">
        <v>27</v>
      </c>
      <c r="Q88" s="152" t="s">
        <v>253</v>
      </c>
      <c r="R88" s="162"/>
    </row>
    <row r="89" spans="1:18">
      <c r="A89" s="183"/>
      <c r="B89" s="186"/>
      <c r="C89" s="167" t="s">
        <v>3684</v>
      </c>
      <c r="D89" s="28"/>
      <c r="E89" s="51" t="s">
        <v>301</v>
      </c>
      <c r="F89" s="28" t="s">
        <v>302</v>
      </c>
      <c r="G89" s="67">
        <v>100</v>
      </c>
      <c r="H89" s="26">
        <v>136.72</v>
      </c>
      <c r="I89" s="123">
        <f t="shared" si="9"/>
        <v>0</v>
      </c>
      <c r="J89" s="126">
        <f t="shared" si="7"/>
        <v>136.72</v>
      </c>
      <c r="K89" s="21">
        <f t="shared" si="10"/>
        <v>0</v>
      </c>
      <c r="L89" s="34">
        <v>100</v>
      </c>
      <c r="M89" s="22">
        <f t="shared" ref="M89:M96" si="15">SUM(J89*L89)/100</f>
        <v>136.72</v>
      </c>
      <c r="N89" s="65" t="s">
        <v>303</v>
      </c>
      <c r="O89" s="65" t="s">
        <v>304</v>
      </c>
      <c r="P89" s="32" t="s">
        <v>27</v>
      </c>
      <c r="Q89" s="32" t="s">
        <v>63</v>
      </c>
      <c r="R89" s="162"/>
    </row>
    <row r="90" spans="1:18">
      <c r="A90" s="184"/>
      <c r="B90" s="187"/>
      <c r="C90" s="167" t="s">
        <v>3684</v>
      </c>
      <c r="D90" s="28"/>
      <c r="E90" s="51" t="s">
        <v>305</v>
      </c>
      <c r="F90" s="28" t="s">
        <v>306</v>
      </c>
      <c r="G90" s="67">
        <v>100</v>
      </c>
      <c r="H90" s="26">
        <v>112.59</v>
      </c>
      <c r="I90" s="123">
        <f t="shared" si="9"/>
        <v>0</v>
      </c>
      <c r="J90" s="126">
        <f t="shared" si="7"/>
        <v>112.59</v>
      </c>
      <c r="K90" s="21">
        <f t="shared" si="10"/>
        <v>0</v>
      </c>
      <c r="L90" s="34">
        <v>100</v>
      </c>
      <c r="M90" s="22">
        <f t="shared" si="15"/>
        <v>112.59</v>
      </c>
      <c r="N90" s="65" t="s">
        <v>307</v>
      </c>
      <c r="O90" s="65" t="s">
        <v>308</v>
      </c>
      <c r="P90" s="32" t="s">
        <v>27</v>
      </c>
      <c r="Q90" s="32" t="s">
        <v>63</v>
      </c>
      <c r="R90" s="162"/>
    </row>
    <row r="91" spans="1:18">
      <c r="A91" s="184"/>
      <c r="B91" s="187"/>
      <c r="C91" s="167" t="s">
        <v>3684</v>
      </c>
      <c r="D91" s="28"/>
      <c r="E91" s="51" t="s">
        <v>309</v>
      </c>
      <c r="F91" s="28" t="s">
        <v>310</v>
      </c>
      <c r="G91" s="67">
        <v>100</v>
      </c>
      <c r="H91" s="26">
        <v>120</v>
      </c>
      <c r="I91" s="123">
        <f t="shared" si="9"/>
        <v>0</v>
      </c>
      <c r="J91" s="126">
        <f t="shared" si="7"/>
        <v>120</v>
      </c>
      <c r="K91" s="21">
        <f t="shared" si="10"/>
        <v>0</v>
      </c>
      <c r="L91" s="34">
        <v>100</v>
      </c>
      <c r="M91" s="22">
        <f t="shared" si="15"/>
        <v>120</v>
      </c>
      <c r="N91" s="65" t="s">
        <v>311</v>
      </c>
      <c r="O91" s="65" t="s">
        <v>312</v>
      </c>
      <c r="P91" s="32" t="s">
        <v>27</v>
      </c>
      <c r="Q91" s="32" t="s">
        <v>63</v>
      </c>
      <c r="R91" s="162"/>
    </row>
    <row r="92" spans="1:18">
      <c r="A92" s="184"/>
      <c r="B92" s="187"/>
      <c r="C92" s="167" t="s">
        <v>3684</v>
      </c>
      <c r="D92" s="28"/>
      <c r="E92" s="47" t="s">
        <v>313</v>
      </c>
      <c r="F92" s="28" t="s">
        <v>314</v>
      </c>
      <c r="G92" s="67">
        <v>100</v>
      </c>
      <c r="H92" s="26">
        <v>120</v>
      </c>
      <c r="I92" s="123">
        <f t="shared" si="9"/>
        <v>0</v>
      </c>
      <c r="J92" s="126">
        <f t="shared" si="7"/>
        <v>120</v>
      </c>
      <c r="K92" s="21">
        <f t="shared" si="10"/>
        <v>0</v>
      </c>
      <c r="L92" s="34">
        <v>100</v>
      </c>
      <c r="M92" s="22">
        <f t="shared" si="15"/>
        <v>120</v>
      </c>
      <c r="N92" s="65" t="s">
        <v>315</v>
      </c>
      <c r="O92" s="65" t="s">
        <v>316</v>
      </c>
      <c r="P92" s="32" t="s">
        <v>27</v>
      </c>
      <c r="Q92" s="32" t="s">
        <v>63</v>
      </c>
      <c r="R92" s="162"/>
    </row>
    <row r="93" spans="1:18">
      <c r="A93" s="184"/>
      <c r="B93" s="187"/>
      <c r="C93" s="167" t="s">
        <v>3684</v>
      </c>
      <c r="D93" s="28"/>
      <c r="E93" s="51" t="s">
        <v>317</v>
      </c>
      <c r="F93" s="28" t="s">
        <v>318</v>
      </c>
      <c r="G93" s="67">
        <v>100</v>
      </c>
      <c r="H93" s="26">
        <v>136.72</v>
      </c>
      <c r="I93" s="123">
        <f t="shared" si="9"/>
        <v>0</v>
      </c>
      <c r="J93" s="126">
        <f t="shared" si="7"/>
        <v>136.72</v>
      </c>
      <c r="K93" s="21">
        <f t="shared" si="10"/>
        <v>0</v>
      </c>
      <c r="L93" s="34">
        <v>100</v>
      </c>
      <c r="M93" s="22">
        <f t="shared" si="15"/>
        <v>136.72</v>
      </c>
      <c r="N93" s="65" t="s">
        <v>319</v>
      </c>
      <c r="O93" s="65" t="s">
        <v>320</v>
      </c>
      <c r="P93" s="32" t="s">
        <v>27</v>
      </c>
      <c r="Q93" s="32" t="s">
        <v>63</v>
      </c>
      <c r="R93" s="162"/>
    </row>
    <row r="94" spans="1:18">
      <c r="A94" s="185"/>
      <c r="B94" s="188"/>
      <c r="C94" s="167" t="s">
        <v>3684</v>
      </c>
      <c r="D94" s="28"/>
      <c r="E94" s="47" t="s">
        <v>321</v>
      </c>
      <c r="F94" s="28" t="s">
        <v>322</v>
      </c>
      <c r="G94" s="67">
        <v>100</v>
      </c>
      <c r="H94" s="26">
        <v>112.59</v>
      </c>
      <c r="I94" s="123">
        <f t="shared" si="9"/>
        <v>0</v>
      </c>
      <c r="J94" s="126">
        <f t="shared" si="7"/>
        <v>112.59</v>
      </c>
      <c r="K94" s="21">
        <f t="shared" si="10"/>
        <v>0</v>
      </c>
      <c r="L94" s="34">
        <v>100</v>
      </c>
      <c r="M94" s="22">
        <f t="shared" si="15"/>
        <v>112.59</v>
      </c>
      <c r="N94" s="65" t="s">
        <v>323</v>
      </c>
      <c r="O94" s="65" t="s">
        <v>324</v>
      </c>
      <c r="P94" s="32" t="s">
        <v>27</v>
      </c>
      <c r="Q94" s="32" t="s">
        <v>63</v>
      </c>
      <c r="R94" s="162"/>
    </row>
    <row r="95" spans="1:18" ht="37.950000000000003" customHeight="1">
      <c r="A95" s="183"/>
      <c r="B95" s="189"/>
      <c r="C95" s="167" t="s">
        <v>3677</v>
      </c>
      <c r="D95" s="28"/>
      <c r="E95" s="47" t="s">
        <v>325</v>
      </c>
      <c r="F95" s="28" t="s">
        <v>326</v>
      </c>
      <c r="G95" s="67">
        <v>100</v>
      </c>
      <c r="H95" s="26">
        <v>130.26</v>
      </c>
      <c r="I95" s="123">
        <f t="shared" si="9"/>
        <v>0</v>
      </c>
      <c r="J95" s="126">
        <f t="shared" si="7"/>
        <v>130.26</v>
      </c>
      <c r="K95" s="21">
        <f t="shared" si="10"/>
        <v>0</v>
      </c>
      <c r="L95" s="34">
        <v>100</v>
      </c>
      <c r="M95" s="22">
        <f t="shared" si="15"/>
        <v>130.26</v>
      </c>
      <c r="N95" s="65" t="s">
        <v>327</v>
      </c>
      <c r="O95" s="65" t="s">
        <v>328</v>
      </c>
      <c r="P95" s="32" t="s">
        <v>329</v>
      </c>
      <c r="Q95" s="32" t="s">
        <v>68</v>
      </c>
      <c r="R95" s="162"/>
    </row>
    <row r="96" spans="1:18" ht="37.950000000000003" customHeight="1">
      <c r="A96" s="185"/>
      <c r="B96" s="190"/>
      <c r="C96" s="167" t="s">
        <v>3677</v>
      </c>
      <c r="D96" s="28"/>
      <c r="E96" s="47" t="s">
        <v>330</v>
      </c>
      <c r="F96" s="28" t="s">
        <v>331</v>
      </c>
      <c r="G96" s="67">
        <v>100</v>
      </c>
      <c r="H96" s="26">
        <v>107.27</v>
      </c>
      <c r="I96" s="123">
        <f t="shared" si="9"/>
        <v>0</v>
      </c>
      <c r="J96" s="126">
        <f t="shared" si="7"/>
        <v>107.27</v>
      </c>
      <c r="K96" s="21">
        <f t="shared" si="10"/>
        <v>0</v>
      </c>
      <c r="L96" s="34">
        <v>100</v>
      </c>
      <c r="M96" s="22">
        <f t="shared" si="15"/>
        <v>107.27</v>
      </c>
      <c r="N96" s="65" t="s">
        <v>332</v>
      </c>
      <c r="O96" s="65" t="s">
        <v>333</v>
      </c>
      <c r="P96" s="32" t="s">
        <v>329</v>
      </c>
      <c r="Q96" s="32" t="s">
        <v>68</v>
      </c>
      <c r="R96" s="162"/>
    </row>
    <row r="97" spans="1:19">
      <c r="A97" s="183"/>
      <c r="B97" s="191"/>
      <c r="C97" s="167" t="s">
        <v>3677</v>
      </c>
      <c r="D97" s="28"/>
      <c r="E97" s="47" t="s">
        <v>334</v>
      </c>
      <c r="F97" s="28" t="s">
        <v>335</v>
      </c>
      <c r="G97" s="67">
        <v>100</v>
      </c>
      <c r="H97" s="164">
        <v>89.918999999999997</v>
      </c>
      <c r="I97" s="123">
        <f t="shared" si="9"/>
        <v>0</v>
      </c>
      <c r="J97" s="126">
        <f t="shared" si="7"/>
        <v>89.918999999999997</v>
      </c>
      <c r="K97" s="21">
        <f t="shared" si="10"/>
        <v>0</v>
      </c>
      <c r="L97" s="34">
        <v>50</v>
      </c>
      <c r="M97" s="22">
        <f t="shared" ref="M97:M129" si="16">SUM(J97*L97)/100</f>
        <v>44.959499999999998</v>
      </c>
      <c r="N97" s="65" t="s">
        <v>336</v>
      </c>
      <c r="O97" s="65" t="s">
        <v>337</v>
      </c>
      <c r="P97" s="32" t="s">
        <v>194</v>
      </c>
      <c r="Q97" s="32" t="s">
        <v>338</v>
      </c>
      <c r="R97" s="162"/>
      <c r="S97" s="215">
        <v>0.03</v>
      </c>
    </row>
    <row r="98" spans="1:19">
      <c r="A98" s="184"/>
      <c r="B98" s="192"/>
      <c r="C98" s="167" t="s">
        <v>3677</v>
      </c>
      <c r="D98" s="28"/>
      <c r="E98" s="47" t="s">
        <v>339</v>
      </c>
      <c r="F98" s="28" t="s">
        <v>340</v>
      </c>
      <c r="G98" s="67">
        <v>100</v>
      </c>
      <c r="H98" s="164">
        <v>77.322099999999992</v>
      </c>
      <c r="I98" s="123">
        <f t="shared" si="9"/>
        <v>0</v>
      </c>
      <c r="J98" s="126">
        <f t="shared" si="7"/>
        <v>77.322099999999992</v>
      </c>
      <c r="K98" s="21">
        <f t="shared" si="10"/>
        <v>0</v>
      </c>
      <c r="L98" s="34">
        <v>100</v>
      </c>
      <c r="M98" s="22">
        <f t="shared" si="16"/>
        <v>77.322099999999992</v>
      </c>
      <c r="N98" s="65" t="s">
        <v>341</v>
      </c>
      <c r="O98" s="65" t="s">
        <v>342</v>
      </c>
      <c r="P98" s="32" t="s">
        <v>194</v>
      </c>
      <c r="Q98" s="32" t="s">
        <v>338</v>
      </c>
      <c r="R98" s="162"/>
      <c r="S98" s="216"/>
    </row>
    <row r="99" spans="1:19">
      <c r="A99" s="184"/>
      <c r="B99" s="192"/>
      <c r="C99" s="167" t="s">
        <v>3677</v>
      </c>
      <c r="D99" s="28"/>
      <c r="E99" s="47" t="s">
        <v>343</v>
      </c>
      <c r="F99" s="28" t="s">
        <v>344</v>
      </c>
      <c r="G99" s="67">
        <v>100</v>
      </c>
      <c r="H99" s="164">
        <v>100.631</v>
      </c>
      <c r="I99" s="123">
        <f t="shared" si="9"/>
        <v>0</v>
      </c>
      <c r="J99" s="126">
        <f t="shared" si="7"/>
        <v>100.631</v>
      </c>
      <c r="K99" s="21">
        <f t="shared" si="10"/>
        <v>0</v>
      </c>
      <c r="L99" s="34">
        <v>50</v>
      </c>
      <c r="M99" s="22">
        <f t="shared" si="16"/>
        <v>50.3155</v>
      </c>
      <c r="N99" s="65" t="s">
        <v>345</v>
      </c>
      <c r="O99" s="65" t="s">
        <v>346</v>
      </c>
      <c r="P99" s="32" t="s">
        <v>194</v>
      </c>
      <c r="Q99" s="32" t="s">
        <v>338</v>
      </c>
      <c r="R99" s="162"/>
      <c r="S99" s="216"/>
    </row>
    <row r="100" spans="1:19">
      <c r="A100" s="184"/>
      <c r="B100" s="192"/>
      <c r="C100" s="167" t="s">
        <v>3677</v>
      </c>
      <c r="D100" s="28"/>
      <c r="E100" s="47" t="s">
        <v>347</v>
      </c>
      <c r="F100" s="28" t="s">
        <v>348</v>
      </c>
      <c r="G100" s="67">
        <v>100</v>
      </c>
      <c r="H100" s="164">
        <v>102.75280000000001</v>
      </c>
      <c r="I100" s="123">
        <f t="shared" si="9"/>
        <v>0</v>
      </c>
      <c r="J100" s="126">
        <f t="shared" si="7"/>
        <v>102.75280000000001</v>
      </c>
      <c r="K100" s="21">
        <f t="shared" si="10"/>
        <v>0</v>
      </c>
      <c r="L100" s="34">
        <v>100</v>
      </c>
      <c r="M100" s="22">
        <f t="shared" si="16"/>
        <v>102.75280000000001</v>
      </c>
      <c r="N100" s="65" t="s">
        <v>349</v>
      </c>
      <c r="O100" s="65" t="s">
        <v>350</v>
      </c>
      <c r="P100" s="32" t="s">
        <v>194</v>
      </c>
      <c r="Q100" s="32" t="s">
        <v>338</v>
      </c>
      <c r="R100" s="162"/>
      <c r="S100" s="216"/>
    </row>
    <row r="101" spans="1:19">
      <c r="A101" s="184"/>
      <c r="B101" s="192"/>
      <c r="C101" s="167" t="s">
        <v>3677</v>
      </c>
      <c r="D101" s="28"/>
      <c r="E101" s="47" t="s">
        <v>351</v>
      </c>
      <c r="F101" s="28" t="s">
        <v>352</v>
      </c>
      <c r="G101" s="67">
        <v>100</v>
      </c>
      <c r="H101" s="164">
        <v>134.518</v>
      </c>
      <c r="I101" s="123">
        <f t="shared" si="9"/>
        <v>0</v>
      </c>
      <c r="J101" s="126">
        <f t="shared" si="7"/>
        <v>134.518</v>
      </c>
      <c r="K101" s="21">
        <f t="shared" si="10"/>
        <v>0</v>
      </c>
      <c r="L101" s="34">
        <v>50</v>
      </c>
      <c r="M101" s="22">
        <f t="shared" si="16"/>
        <v>67.259</v>
      </c>
      <c r="N101" s="65" t="s">
        <v>353</v>
      </c>
      <c r="O101" s="65" t="s">
        <v>354</v>
      </c>
      <c r="P101" s="32" t="s">
        <v>194</v>
      </c>
      <c r="Q101" s="32" t="s">
        <v>338</v>
      </c>
      <c r="R101" s="162"/>
      <c r="S101" s="216"/>
    </row>
    <row r="102" spans="1:19">
      <c r="A102" s="184"/>
      <c r="B102" s="192"/>
      <c r="C102" s="167" t="s">
        <v>3677</v>
      </c>
      <c r="D102" s="28"/>
      <c r="E102" s="47" t="s">
        <v>355</v>
      </c>
      <c r="F102" s="28" t="s">
        <v>356</v>
      </c>
      <c r="G102" s="67">
        <v>100</v>
      </c>
      <c r="H102" s="164">
        <v>165.59310000000002</v>
      </c>
      <c r="I102" s="123">
        <f t="shared" si="9"/>
        <v>0</v>
      </c>
      <c r="J102" s="126">
        <f t="shared" si="7"/>
        <v>165.59310000000002</v>
      </c>
      <c r="K102" s="21">
        <f t="shared" si="10"/>
        <v>0</v>
      </c>
      <c r="L102" s="34">
        <v>50</v>
      </c>
      <c r="M102" s="22">
        <f t="shared" si="16"/>
        <v>82.796550000000011</v>
      </c>
      <c r="N102" s="65" t="s">
        <v>357</v>
      </c>
      <c r="O102" s="65" t="s">
        <v>358</v>
      </c>
      <c r="P102" s="32" t="s">
        <v>194</v>
      </c>
      <c r="Q102" s="32" t="s">
        <v>338</v>
      </c>
      <c r="R102" s="162"/>
      <c r="S102" s="216"/>
    </row>
    <row r="103" spans="1:19">
      <c r="A103" s="184"/>
      <c r="B103" s="192"/>
      <c r="C103" s="167" t="s">
        <v>3677</v>
      </c>
      <c r="D103" s="28"/>
      <c r="E103" s="47" t="s">
        <v>359</v>
      </c>
      <c r="F103" s="28" t="s">
        <v>360</v>
      </c>
      <c r="G103" s="67">
        <v>100</v>
      </c>
      <c r="H103" s="164">
        <v>68.577399999999997</v>
      </c>
      <c r="I103" s="123">
        <f t="shared" si="9"/>
        <v>0</v>
      </c>
      <c r="J103" s="126">
        <f t="shared" si="7"/>
        <v>68.577399999999997</v>
      </c>
      <c r="K103" s="21">
        <f t="shared" si="10"/>
        <v>0</v>
      </c>
      <c r="L103" s="34">
        <v>50</v>
      </c>
      <c r="M103" s="22">
        <f t="shared" si="16"/>
        <v>34.288699999999999</v>
      </c>
      <c r="N103" s="65" t="s">
        <v>361</v>
      </c>
      <c r="O103" s="65" t="s">
        <v>362</v>
      </c>
      <c r="P103" s="32" t="s">
        <v>194</v>
      </c>
      <c r="Q103" s="32" t="s">
        <v>338</v>
      </c>
      <c r="R103" s="162"/>
      <c r="S103" s="216"/>
    </row>
    <row r="104" spans="1:19">
      <c r="A104" s="184"/>
      <c r="B104" s="192"/>
      <c r="C104" s="167" t="s">
        <v>3677</v>
      </c>
      <c r="D104" s="28"/>
      <c r="E104" s="47" t="s">
        <v>363</v>
      </c>
      <c r="F104" s="28" t="s">
        <v>364</v>
      </c>
      <c r="G104" s="67">
        <v>100</v>
      </c>
      <c r="H104" s="164">
        <v>59.276499999999999</v>
      </c>
      <c r="I104" s="123">
        <f t="shared" si="9"/>
        <v>0</v>
      </c>
      <c r="J104" s="126">
        <f t="shared" si="7"/>
        <v>59.276499999999999</v>
      </c>
      <c r="K104" s="21">
        <f t="shared" si="10"/>
        <v>0</v>
      </c>
      <c r="L104" s="34">
        <v>100</v>
      </c>
      <c r="M104" s="22">
        <f t="shared" si="16"/>
        <v>59.276499999999999</v>
      </c>
      <c r="N104" s="65" t="s">
        <v>365</v>
      </c>
      <c r="O104" s="65" t="s">
        <v>366</v>
      </c>
      <c r="P104" s="32" t="s">
        <v>194</v>
      </c>
      <c r="Q104" s="32" t="s">
        <v>338</v>
      </c>
      <c r="R104" s="162"/>
      <c r="S104" s="216"/>
    </row>
    <row r="105" spans="1:19">
      <c r="A105" s="184"/>
      <c r="B105" s="192"/>
      <c r="C105" s="167" t="s">
        <v>3677</v>
      </c>
      <c r="D105" s="28"/>
      <c r="E105" s="47" t="s">
        <v>367</v>
      </c>
      <c r="F105" s="28" t="s">
        <v>368</v>
      </c>
      <c r="G105" s="67">
        <v>100</v>
      </c>
      <c r="H105" s="164">
        <v>362.12739999999997</v>
      </c>
      <c r="I105" s="123">
        <f t="shared" si="9"/>
        <v>0</v>
      </c>
      <c r="J105" s="126">
        <f t="shared" si="7"/>
        <v>362.12739999999997</v>
      </c>
      <c r="K105" s="21">
        <f t="shared" si="10"/>
        <v>0</v>
      </c>
      <c r="L105" s="34">
        <v>50</v>
      </c>
      <c r="M105" s="22">
        <f t="shared" si="16"/>
        <v>181.06369999999998</v>
      </c>
      <c r="N105" s="65" t="s">
        <v>369</v>
      </c>
      <c r="O105" s="65" t="s">
        <v>370</v>
      </c>
      <c r="P105" s="32" t="s">
        <v>194</v>
      </c>
      <c r="Q105" s="32" t="s">
        <v>338</v>
      </c>
      <c r="R105" s="162"/>
      <c r="S105" s="216"/>
    </row>
    <row r="106" spans="1:19">
      <c r="A106" s="184"/>
      <c r="B106" s="192"/>
      <c r="C106" s="167" t="s">
        <v>3677</v>
      </c>
      <c r="D106" s="28"/>
      <c r="E106" s="47" t="s">
        <v>371</v>
      </c>
      <c r="F106" s="28" t="s">
        <v>372</v>
      </c>
      <c r="G106" s="67">
        <v>100</v>
      </c>
      <c r="H106" s="164">
        <v>76.590800000000002</v>
      </c>
      <c r="I106" s="123">
        <f t="shared" si="9"/>
        <v>0</v>
      </c>
      <c r="J106" s="126">
        <f t="shared" si="7"/>
        <v>76.590800000000002</v>
      </c>
      <c r="K106" s="21">
        <f t="shared" si="10"/>
        <v>0</v>
      </c>
      <c r="L106" s="34">
        <v>50</v>
      </c>
      <c r="M106" s="22">
        <f t="shared" si="16"/>
        <v>38.295400000000001</v>
      </c>
      <c r="N106" s="65" t="s">
        <v>373</v>
      </c>
      <c r="O106" s="65" t="s">
        <v>374</v>
      </c>
      <c r="P106" s="32" t="s">
        <v>194</v>
      </c>
      <c r="Q106" s="32" t="s">
        <v>338</v>
      </c>
      <c r="R106" s="162"/>
      <c r="S106" s="216"/>
    </row>
    <row r="107" spans="1:19">
      <c r="A107" s="184"/>
      <c r="B107" s="192"/>
      <c r="C107" s="167" t="s">
        <v>3677</v>
      </c>
      <c r="D107" s="28"/>
      <c r="E107" s="47" t="s">
        <v>375</v>
      </c>
      <c r="F107" s="28" t="s">
        <v>376</v>
      </c>
      <c r="G107" s="67">
        <v>100</v>
      </c>
      <c r="H107" s="164">
        <v>64.416200000000003</v>
      </c>
      <c r="I107" s="123">
        <f t="shared" ref="I107:I134" si="17">D107*J107/100</f>
        <v>0</v>
      </c>
      <c r="J107" s="126">
        <f t="shared" si="7"/>
        <v>64.416200000000003</v>
      </c>
      <c r="K107" s="21">
        <f t="shared" si="10"/>
        <v>0</v>
      </c>
      <c r="L107" s="34">
        <v>100</v>
      </c>
      <c r="M107" s="22">
        <f t="shared" si="16"/>
        <v>64.416200000000003</v>
      </c>
      <c r="N107" s="65" t="s">
        <v>377</v>
      </c>
      <c r="O107" s="65" t="s">
        <v>378</v>
      </c>
      <c r="P107" s="32" t="s">
        <v>194</v>
      </c>
      <c r="Q107" s="32" t="s">
        <v>338</v>
      </c>
      <c r="R107" s="162"/>
      <c r="S107" s="216"/>
    </row>
    <row r="108" spans="1:19">
      <c r="A108" s="184"/>
      <c r="B108" s="192"/>
      <c r="C108" s="167" t="s">
        <v>3677</v>
      </c>
      <c r="D108" s="28"/>
      <c r="E108" s="47" t="s">
        <v>379</v>
      </c>
      <c r="F108" s="28" t="s">
        <v>380</v>
      </c>
      <c r="G108" s="67">
        <v>100</v>
      </c>
      <c r="H108" s="164">
        <v>23.731200000000001</v>
      </c>
      <c r="I108" s="123">
        <f t="shared" si="17"/>
        <v>0</v>
      </c>
      <c r="J108" s="126">
        <f t="shared" si="7"/>
        <v>23.731200000000001</v>
      </c>
      <c r="K108" s="21">
        <f t="shared" si="10"/>
        <v>0</v>
      </c>
      <c r="L108" s="34">
        <v>100</v>
      </c>
      <c r="M108" s="22">
        <f t="shared" si="16"/>
        <v>23.731199999999998</v>
      </c>
      <c r="N108" s="65" t="s">
        <v>381</v>
      </c>
      <c r="O108" s="65" t="s">
        <v>382</v>
      </c>
      <c r="P108" s="32" t="s">
        <v>194</v>
      </c>
      <c r="Q108" s="32" t="s">
        <v>338</v>
      </c>
      <c r="R108" s="162"/>
      <c r="S108" s="216"/>
    </row>
    <row r="109" spans="1:19">
      <c r="A109" s="184"/>
      <c r="B109" s="192"/>
      <c r="C109" s="167" t="s">
        <v>3677</v>
      </c>
      <c r="D109" s="28"/>
      <c r="E109" s="47" t="s">
        <v>383</v>
      </c>
      <c r="F109" s="28" t="s">
        <v>384</v>
      </c>
      <c r="G109" s="67">
        <v>100</v>
      </c>
      <c r="H109" s="164">
        <v>32.372900000000001</v>
      </c>
      <c r="I109" s="123">
        <f t="shared" si="17"/>
        <v>0</v>
      </c>
      <c r="J109" s="126">
        <f t="shared" si="7"/>
        <v>32.372900000000001</v>
      </c>
      <c r="K109" s="21">
        <f t="shared" si="10"/>
        <v>0</v>
      </c>
      <c r="L109" s="34">
        <v>100</v>
      </c>
      <c r="M109" s="22">
        <f t="shared" si="16"/>
        <v>32.372900000000001</v>
      </c>
      <c r="N109" s="65" t="s">
        <v>385</v>
      </c>
      <c r="O109" s="65" t="s">
        <v>386</v>
      </c>
      <c r="P109" s="32" t="s">
        <v>194</v>
      </c>
      <c r="Q109" s="32" t="s">
        <v>338</v>
      </c>
      <c r="R109" s="162"/>
      <c r="S109" s="216"/>
    </row>
    <row r="110" spans="1:19">
      <c r="A110" s="184"/>
      <c r="B110" s="192"/>
      <c r="C110" s="167" t="s">
        <v>3677</v>
      </c>
      <c r="D110" s="28"/>
      <c r="E110" s="47" t="s">
        <v>387</v>
      </c>
      <c r="F110" s="28" t="s">
        <v>388</v>
      </c>
      <c r="G110" s="67">
        <v>100</v>
      </c>
      <c r="H110" s="164">
        <v>40.097900000000003</v>
      </c>
      <c r="I110" s="123">
        <f t="shared" si="17"/>
        <v>0</v>
      </c>
      <c r="J110" s="126">
        <f t="shared" si="7"/>
        <v>40.097900000000003</v>
      </c>
      <c r="K110" s="21">
        <f t="shared" si="10"/>
        <v>0</v>
      </c>
      <c r="L110" s="34">
        <v>100</v>
      </c>
      <c r="M110" s="22">
        <f t="shared" si="16"/>
        <v>40.097900000000003</v>
      </c>
      <c r="N110" s="65" t="s">
        <v>389</v>
      </c>
      <c r="O110" s="65" t="s">
        <v>390</v>
      </c>
      <c r="P110" s="32" t="s">
        <v>194</v>
      </c>
      <c r="Q110" s="32" t="s">
        <v>338</v>
      </c>
      <c r="R110" s="162"/>
      <c r="S110" s="216"/>
    </row>
    <row r="111" spans="1:19">
      <c r="A111" s="184"/>
      <c r="B111" s="192"/>
      <c r="C111" s="167" t="s">
        <v>3677</v>
      </c>
      <c r="D111" s="28"/>
      <c r="E111" s="47" t="s">
        <v>391</v>
      </c>
      <c r="F111" s="28" t="s">
        <v>392</v>
      </c>
      <c r="G111" s="67">
        <v>100</v>
      </c>
      <c r="H111" s="164">
        <v>43.4557</v>
      </c>
      <c r="I111" s="123">
        <f t="shared" si="17"/>
        <v>0</v>
      </c>
      <c r="J111" s="126">
        <f t="shared" si="7"/>
        <v>43.4557</v>
      </c>
      <c r="K111" s="21">
        <f t="shared" si="10"/>
        <v>0</v>
      </c>
      <c r="L111" s="34">
        <v>100</v>
      </c>
      <c r="M111" s="22">
        <f t="shared" si="16"/>
        <v>43.4557</v>
      </c>
      <c r="N111" s="65" t="s">
        <v>393</v>
      </c>
      <c r="O111" s="65" t="s">
        <v>394</v>
      </c>
      <c r="P111" s="32" t="s">
        <v>194</v>
      </c>
      <c r="Q111" s="32" t="s">
        <v>338</v>
      </c>
      <c r="R111" s="162"/>
      <c r="S111" s="216"/>
    </row>
    <row r="112" spans="1:19">
      <c r="A112" s="184"/>
      <c r="B112" s="192"/>
      <c r="C112" s="167" t="s">
        <v>3677</v>
      </c>
      <c r="D112" s="28"/>
      <c r="E112" s="47" t="s">
        <v>395</v>
      </c>
      <c r="F112" s="28" t="s">
        <v>396</v>
      </c>
      <c r="G112" s="67">
        <v>100</v>
      </c>
      <c r="H112" s="164">
        <v>48.492399999999996</v>
      </c>
      <c r="I112" s="123">
        <f t="shared" si="17"/>
        <v>0</v>
      </c>
      <c r="J112" s="126">
        <f t="shared" si="7"/>
        <v>48.492399999999996</v>
      </c>
      <c r="K112" s="21">
        <f t="shared" si="10"/>
        <v>0</v>
      </c>
      <c r="L112" s="34">
        <v>50</v>
      </c>
      <c r="M112" s="22">
        <f t="shared" si="16"/>
        <v>24.246199999999998</v>
      </c>
      <c r="N112" s="65" t="s">
        <v>397</v>
      </c>
      <c r="O112" s="65" t="s">
        <v>398</v>
      </c>
      <c r="P112" s="32" t="s">
        <v>194</v>
      </c>
      <c r="Q112" s="32" t="s">
        <v>338</v>
      </c>
      <c r="R112" s="162"/>
      <c r="S112" s="216"/>
    </row>
    <row r="113" spans="1:19">
      <c r="A113" s="184"/>
      <c r="B113" s="192"/>
      <c r="C113" s="167" t="s">
        <v>3677</v>
      </c>
      <c r="D113" s="28"/>
      <c r="E113" s="47" t="s">
        <v>399</v>
      </c>
      <c r="F113" s="28" t="s">
        <v>400</v>
      </c>
      <c r="G113" s="67">
        <v>100</v>
      </c>
      <c r="H113" s="164">
        <v>59.358900000000006</v>
      </c>
      <c r="I113" s="123">
        <f t="shared" si="17"/>
        <v>0</v>
      </c>
      <c r="J113" s="126">
        <f t="shared" si="7"/>
        <v>59.358900000000006</v>
      </c>
      <c r="K113" s="21">
        <f t="shared" si="10"/>
        <v>0</v>
      </c>
      <c r="L113" s="34">
        <v>50</v>
      </c>
      <c r="M113" s="22">
        <f t="shared" si="16"/>
        <v>29.679450000000003</v>
      </c>
      <c r="N113" s="65" t="s">
        <v>401</v>
      </c>
      <c r="O113" s="65" t="s">
        <v>402</v>
      </c>
      <c r="P113" s="32" t="s">
        <v>194</v>
      </c>
      <c r="Q113" s="32" t="s">
        <v>338</v>
      </c>
      <c r="R113" s="162"/>
      <c r="S113" s="216"/>
    </row>
    <row r="114" spans="1:19">
      <c r="A114" s="184"/>
      <c r="B114" s="192"/>
      <c r="C114" s="167" t="s">
        <v>3677</v>
      </c>
      <c r="D114" s="28"/>
      <c r="E114" s="47" t="s">
        <v>403</v>
      </c>
      <c r="F114" s="28" t="s">
        <v>404</v>
      </c>
      <c r="G114" s="67">
        <v>100</v>
      </c>
      <c r="H114" s="164">
        <v>56.320399999999999</v>
      </c>
      <c r="I114" s="123">
        <f t="shared" si="17"/>
        <v>0</v>
      </c>
      <c r="J114" s="126">
        <f t="shared" si="7"/>
        <v>56.320399999999999</v>
      </c>
      <c r="K114" s="21">
        <f t="shared" si="10"/>
        <v>0</v>
      </c>
      <c r="L114" s="34">
        <v>50</v>
      </c>
      <c r="M114" s="22">
        <f t="shared" si="16"/>
        <v>28.1602</v>
      </c>
      <c r="N114" s="65" t="s">
        <v>405</v>
      </c>
      <c r="O114" s="65" t="s">
        <v>406</v>
      </c>
      <c r="P114" s="32" t="s">
        <v>194</v>
      </c>
      <c r="Q114" s="32" t="s">
        <v>338</v>
      </c>
      <c r="R114" s="162"/>
      <c r="S114" s="216"/>
    </row>
    <row r="115" spans="1:19">
      <c r="A115" s="184"/>
      <c r="B115" s="192"/>
      <c r="C115" s="167" t="s">
        <v>3677</v>
      </c>
      <c r="D115" s="28"/>
      <c r="E115" s="47" t="s">
        <v>407</v>
      </c>
      <c r="F115" s="28" t="s">
        <v>408</v>
      </c>
      <c r="G115" s="67">
        <v>100</v>
      </c>
      <c r="H115" s="164">
        <v>22.546700000000001</v>
      </c>
      <c r="I115" s="123">
        <f t="shared" si="17"/>
        <v>0</v>
      </c>
      <c r="J115" s="126">
        <f t="shared" si="7"/>
        <v>22.546700000000001</v>
      </c>
      <c r="K115" s="21">
        <f t="shared" si="10"/>
        <v>0</v>
      </c>
      <c r="L115" s="34">
        <v>100</v>
      </c>
      <c r="M115" s="22">
        <f t="shared" si="16"/>
        <v>22.546700000000001</v>
      </c>
      <c r="N115" s="65" t="s">
        <v>409</v>
      </c>
      <c r="O115" s="65" t="s">
        <v>410</v>
      </c>
      <c r="P115" s="32" t="s">
        <v>194</v>
      </c>
      <c r="Q115" s="32" t="s">
        <v>338</v>
      </c>
      <c r="R115" s="162"/>
      <c r="S115" s="216"/>
    </row>
    <row r="116" spans="1:19">
      <c r="A116" s="184"/>
      <c r="B116" s="192"/>
      <c r="C116" s="167" t="s">
        <v>3677</v>
      </c>
      <c r="D116" s="28"/>
      <c r="E116" s="47" t="s">
        <v>411</v>
      </c>
      <c r="F116" s="28" t="s">
        <v>412</v>
      </c>
      <c r="G116" s="67">
        <v>100</v>
      </c>
      <c r="H116" s="164">
        <v>44.434200000000004</v>
      </c>
      <c r="I116" s="123">
        <f t="shared" si="17"/>
        <v>0</v>
      </c>
      <c r="J116" s="126">
        <f t="shared" si="7"/>
        <v>44.434200000000004</v>
      </c>
      <c r="K116" s="21">
        <f t="shared" si="10"/>
        <v>0</v>
      </c>
      <c r="L116" s="34">
        <v>100</v>
      </c>
      <c r="M116" s="22">
        <f t="shared" si="16"/>
        <v>44.434200000000004</v>
      </c>
      <c r="N116" s="65" t="s">
        <v>413</v>
      </c>
      <c r="O116" s="65" t="s">
        <v>414</v>
      </c>
      <c r="P116" s="32" t="s">
        <v>194</v>
      </c>
      <c r="Q116" s="32" t="s">
        <v>338</v>
      </c>
      <c r="R116" s="162"/>
      <c r="S116" s="216"/>
    </row>
    <row r="117" spans="1:19">
      <c r="A117" s="184"/>
      <c r="B117" s="192"/>
      <c r="C117" s="167" t="s">
        <v>3677</v>
      </c>
      <c r="D117" s="28"/>
      <c r="E117" s="47" t="s">
        <v>415</v>
      </c>
      <c r="F117" s="28" t="s">
        <v>416</v>
      </c>
      <c r="G117" s="67">
        <v>100</v>
      </c>
      <c r="H117" s="164">
        <v>37.821599999999997</v>
      </c>
      <c r="I117" s="123">
        <f t="shared" si="17"/>
        <v>0</v>
      </c>
      <c r="J117" s="126">
        <f t="shared" si="7"/>
        <v>37.821599999999997</v>
      </c>
      <c r="K117" s="21">
        <f t="shared" si="10"/>
        <v>0</v>
      </c>
      <c r="L117" s="34">
        <v>100</v>
      </c>
      <c r="M117" s="22">
        <f t="shared" si="16"/>
        <v>37.821599999999997</v>
      </c>
      <c r="N117" s="65" t="s">
        <v>417</v>
      </c>
      <c r="O117" s="65" t="s">
        <v>418</v>
      </c>
      <c r="P117" s="32" t="s">
        <v>194</v>
      </c>
      <c r="Q117" s="32" t="s">
        <v>338</v>
      </c>
      <c r="R117" s="162"/>
      <c r="S117" s="216"/>
    </row>
    <row r="118" spans="1:19">
      <c r="A118" s="184"/>
      <c r="B118" s="192"/>
      <c r="C118" s="167" t="s">
        <v>3677</v>
      </c>
      <c r="D118" s="28"/>
      <c r="E118" s="47" t="s">
        <v>419</v>
      </c>
      <c r="F118" s="28" t="s">
        <v>420</v>
      </c>
      <c r="G118" s="67">
        <v>100</v>
      </c>
      <c r="H118" s="164">
        <v>134.72400000000002</v>
      </c>
      <c r="I118" s="123">
        <f t="shared" si="17"/>
        <v>0</v>
      </c>
      <c r="J118" s="126">
        <f t="shared" si="7"/>
        <v>134.72400000000002</v>
      </c>
      <c r="K118" s="21">
        <f t="shared" si="10"/>
        <v>0</v>
      </c>
      <c r="L118" s="34">
        <v>100</v>
      </c>
      <c r="M118" s="22">
        <f t="shared" si="16"/>
        <v>134.72400000000002</v>
      </c>
      <c r="N118" s="65" t="s">
        <v>421</v>
      </c>
      <c r="O118" s="65" t="s">
        <v>422</v>
      </c>
      <c r="P118" s="32" t="s">
        <v>194</v>
      </c>
      <c r="Q118" s="32" t="s">
        <v>338</v>
      </c>
      <c r="R118" s="162"/>
      <c r="S118" s="216"/>
    </row>
    <row r="119" spans="1:19">
      <c r="A119" s="184"/>
      <c r="B119" s="192"/>
      <c r="C119" s="167" t="s">
        <v>3677</v>
      </c>
      <c r="D119" s="28"/>
      <c r="E119" s="47" t="s">
        <v>423</v>
      </c>
      <c r="F119" s="28" t="s">
        <v>424</v>
      </c>
      <c r="G119" s="67">
        <v>100</v>
      </c>
      <c r="H119" s="164">
        <v>24.3492</v>
      </c>
      <c r="I119" s="123">
        <f t="shared" si="17"/>
        <v>0</v>
      </c>
      <c r="J119" s="126">
        <f t="shared" si="7"/>
        <v>24.3492</v>
      </c>
      <c r="K119" s="21">
        <f t="shared" si="10"/>
        <v>0</v>
      </c>
      <c r="L119" s="34">
        <v>100</v>
      </c>
      <c r="M119" s="22">
        <f t="shared" si="16"/>
        <v>24.3492</v>
      </c>
      <c r="N119" s="65" t="s">
        <v>425</v>
      </c>
      <c r="O119" s="65" t="s">
        <v>426</v>
      </c>
      <c r="P119" s="32" t="s">
        <v>194</v>
      </c>
      <c r="Q119" s="32" t="s">
        <v>338</v>
      </c>
      <c r="R119" s="162"/>
      <c r="S119" s="216"/>
    </row>
    <row r="120" spans="1:19">
      <c r="A120" s="184"/>
      <c r="B120" s="192"/>
      <c r="C120" s="167" t="s">
        <v>3677</v>
      </c>
      <c r="D120" s="28"/>
      <c r="E120" s="47" t="s">
        <v>427</v>
      </c>
      <c r="F120" s="28" t="s">
        <v>428</v>
      </c>
      <c r="G120" s="67">
        <v>100</v>
      </c>
      <c r="H120" s="164">
        <v>26.234099999999998</v>
      </c>
      <c r="I120" s="123">
        <f t="shared" si="17"/>
        <v>0</v>
      </c>
      <c r="J120" s="126">
        <f t="shared" si="7"/>
        <v>26.234099999999998</v>
      </c>
      <c r="K120" s="21">
        <f t="shared" si="10"/>
        <v>0</v>
      </c>
      <c r="L120" s="34">
        <v>100</v>
      </c>
      <c r="M120" s="22">
        <f t="shared" si="16"/>
        <v>26.234099999999998</v>
      </c>
      <c r="N120" s="65" t="s">
        <v>429</v>
      </c>
      <c r="O120" s="65" t="s">
        <v>430</v>
      </c>
      <c r="P120" s="32" t="s">
        <v>194</v>
      </c>
      <c r="Q120" s="32" t="s">
        <v>338</v>
      </c>
      <c r="R120" s="162"/>
      <c r="S120" s="216"/>
    </row>
    <row r="121" spans="1:19">
      <c r="A121" s="184"/>
      <c r="B121" s="192"/>
      <c r="C121" s="167" t="s">
        <v>3677</v>
      </c>
      <c r="D121" s="28"/>
      <c r="E121" s="47" t="s">
        <v>431</v>
      </c>
      <c r="F121" s="28" t="s">
        <v>432</v>
      </c>
      <c r="G121" s="67">
        <v>100</v>
      </c>
      <c r="H121" s="164">
        <v>25.2041</v>
      </c>
      <c r="I121" s="123">
        <f t="shared" si="17"/>
        <v>0</v>
      </c>
      <c r="J121" s="126">
        <f t="shared" si="7"/>
        <v>25.2041</v>
      </c>
      <c r="K121" s="21">
        <f t="shared" si="10"/>
        <v>0</v>
      </c>
      <c r="L121" s="34">
        <v>300</v>
      </c>
      <c r="M121" s="22">
        <f t="shared" si="16"/>
        <v>75.612300000000005</v>
      </c>
      <c r="N121" s="65" t="s">
        <v>433</v>
      </c>
      <c r="O121" s="65" t="s">
        <v>434</v>
      </c>
      <c r="P121" s="32" t="s">
        <v>194</v>
      </c>
      <c r="Q121" s="32" t="s">
        <v>338</v>
      </c>
      <c r="R121" s="162"/>
      <c r="S121" s="216"/>
    </row>
    <row r="122" spans="1:19">
      <c r="A122" s="184"/>
      <c r="B122" s="192"/>
      <c r="C122" s="167" t="s">
        <v>3677</v>
      </c>
      <c r="D122" s="28"/>
      <c r="E122" s="47" t="s">
        <v>435</v>
      </c>
      <c r="F122" s="28" t="s">
        <v>436</v>
      </c>
      <c r="G122" s="67">
        <v>100</v>
      </c>
      <c r="H122" s="164">
        <v>59.3795</v>
      </c>
      <c r="I122" s="123">
        <f t="shared" si="17"/>
        <v>0</v>
      </c>
      <c r="J122" s="126">
        <f t="shared" si="7"/>
        <v>59.3795</v>
      </c>
      <c r="K122" s="21">
        <f t="shared" si="10"/>
        <v>0</v>
      </c>
      <c r="L122" s="34">
        <v>100</v>
      </c>
      <c r="M122" s="22">
        <f t="shared" si="16"/>
        <v>59.3795</v>
      </c>
      <c r="N122" s="65" t="s">
        <v>437</v>
      </c>
      <c r="O122" s="65" t="s">
        <v>438</v>
      </c>
      <c r="P122" s="32" t="s">
        <v>194</v>
      </c>
      <c r="Q122" s="32" t="s">
        <v>338</v>
      </c>
      <c r="R122" s="162"/>
      <c r="S122" s="216"/>
    </row>
    <row r="123" spans="1:19">
      <c r="A123" s="184"/>
      <c r="B123" s="192"/>
      <c r="C123" s="167" t="s">
        <v>3677</v>
      </c>
      <c r="D123" s="28"/>
      <c r="E123" s="47" t="s">
        <v>439</v>
      </c>
      <c r="F123" s="28" t="s">
        <v>440</v>
      </c>
      <c r="G123" s="67">
        <v>100</v>
      </c>
      <c r="H123" s="164">
        <v>31.5489</v>
      </c>
      <c r="I123" s="123">
        <f t="shared" si="17"/>
        <v>0</v>
      </c>
      <c r="J123" s="126">
        <f t="shared" si="7"/>
        <v>31.5489</v>
      </c>
      <c r="K123" s="21">
        <f t="shared" si="10"/>
        <v>0</v>
      </c>
      <c r="L123" s="34">
        <v>50</v>
      </c>
      <c r="M123" s="22">
        <f t="shared" si="16"/>
        <v>15.77445</v>
      </c>
      <c r="N123" s="65" t="s">
        <v>441</v>
      </c>
      <c r="O123" s="65" t="s">
        <v>442</v>
      </c>
      <c r="P123" s="32" t="s">
        <v>194</v>
      </c>
      <c r="Q123" s="32" t="s">
        <v>338</v>
      </c>
      <c r="R123" s="162"/>
      <c r="S123" s="216"/>
    </row>
    <row r="124" spans="1:19">
      <c r="A124" s="184"/>
      <c r="B124" s="192"/>
      <c r="C124" s="167" t="s">
        <v>3677</v>
      </c>
      <c r="D124" s="28"/>
      <c r="E124" s="47" t="s">
        <v>443</v>
      </c>
      <c r="F124" s="28" t="s">
        <v>444</v>
      </c>
      <c r="G124" s="67">
        <v>100</v>
      </c>
      <c r="H124" s="164">
        <v>36.122100000000003</v>
      </c>
      <c r="I124" s="123">
        <f t="shared" si="17"/>
        <v>0</v>
      </c>
      <c r="J124" s="126">
        <f t="shared" si="7"/>
        <v>36.122100000000003</v>
      </c>
      <c r="K124" s="21">
        <f t="shared" si="10"/>
        <v>0</v>
      </c>
      <c r="L124" s="34">
        <v>50</v>
      </c>
      <c r="M124" s="22">
        <f t="shared" si="16"/>
        <v>18.061050000000002</v>
      </c>
      <c r="N124" s="65" t="s">
        <v>445</v>
      </c>
      <c r="O124" s="65" t="s">
        <v>446</v>
      </c>
      <c r="P124" s="32" t="s">
        <v>194</v>
      </c>
      <c r="Q124" s="32" t="s">
        <v>338</v>
      </c>
      <c r="R124" s="162"/>
      <c r="S124" s="216"/>
    </row>
    <row r="125" spans="1:19">
      <c r="A125" s="184"/>
      <c r="B125" s="192"/>
      <c r="C125" s="167" t="s">
        <v>3677</v>
      </c>
      <c r="D125" s="28"/>
      <c r="E125" s="47" t="s">
        <v>447</v>
      </c>
      <c r="F125" s="28" t="s">
        <v>448</v>
      </c>
      <c r="G125" s="67">
        <v>100</v>
      </c>
      <c r="H125" s="164">
        <v>34.659500000000001</v>
      </c>
      <c r="I125" s="123">
        <f t="shared" si="17"/>
        <v>0</v>
      </c>
      <c r="J125" s="126">
        <f t="shared" si="7"/>
        <v>34.659500000000001</v>
      </c>
      <c r="K125" s="21">
        <f t="shared" si="10"/>
        <v>0</v>
      </c>
      <c r="L125" s="34">
        <v>250</v>
      </c>
      <c r="M125" s="22">
        <f t="shared" si="16"/>
        <v>86.648750000000007</v>
      </c>
      <c r="N125" s="65" t="s">
        <v>449</v>
      </c>
      <c r="O125" s="65" t="s">
        <v>450</v>
      </c>
      <c r="P125" s="32" t="s">
        <v>194</v>
      </c>
      <c r="Q125" s="32" t="s">
        <v>338</v>
      </c>
      <c r="R125" s="162"/>
      <c r="S125" s="216"/>
    </row>
    <row r="126" spans="1:19">
      <c r="A126" s="184"/>
      <c r="B126" s="192"/>
      <c r="C126" s="167" t="s">
        <v>3677</v>
      </c>
      <c r="D126" s="28"/>
      <c r="E126" s="47" t="s">
        <v>451</v>
      </c>
      <c r="F126" s="28" t="s">
        <v>452</v>
      </c>
      <c r="G126" s="67">
        <v>100</v>
      </c>
      <c r="H126" s="164">
        <v>147.60930000000002</v>
      </c>
      <c r="I126" s="123">
        <f t="shared" si="17"/>
        <v>0</v>
      </c>
      <c r="J126" s="126">
        <f t="shared" si="7"/>
        <v>147.60930000000002</v>
      </c>
      <c r="K126" s="21">
        <f t="shared" si="10"/>
        <v>0</v>
      </c>
      <c r="L126" s="34">
        <v>50</v>
      </c>
      <c r="M126" s="22">
        <f t="shared" si="16"/>
        <v>73.804650000000009</v>
      </c>
      <c r="N126" s="65" t="s">
        <v>453</v>
      </c>
      <c r="O126" s="65" t="s">
        <v>454</v>
      </c>
      <c r="P126" s="32" t="s">
        <v>194</v>
      </c>
      <c r="Q126" s="32" t="s">
        <v>338</v>
      </c>
      <c r="R126" s="162"/>
      <c r="S126" s="216"/>
    </row>
    <row r="127" spans="1:19">
      <c r="A127" s="184"/>
      <c r="B127" s="192"/>
      <c r="C127" s="167" t="s">
        <v>3677</v>
      </c>
      <c r="D127" s="28"/>
      <c r="E127" s="47" t="s">
        <v>455</v>
      </c>
      <c r="F127" s="28" t="s">
        <v>456</v>
      </c>
      <c r="G127" s="67">
        <v>100</v>
      </c>
      <c r="H127" s="164">
        <v>51.850200000000008</v>
      </c>
      <c r="I127" s="123">
        <f t="shared" si="17"/>
        <v>0</v>
      </c>
      <c r="J127" s="126">
        <f t="shared" si="7"/>
        <v>51.850200000000008</v>
      </c>
      <c r="K127" s="21">
        <f t="shared" si="10"/>
        <v>0</v>
      </c>
      <c r="L127" s="34">
        <v>50</v>
      </c>
      <c r="M127" s="22">
        <f t="shared" si="16"/>
        <v>25.9251</v>
      </c>
      <c r="N127" s="65" t="s">
        <v>457</v>
      </c>
      <c r="O127" s="65" t="s">
        <v>458</v>
      </c>
      <c r="P127" s="32" t="s">
        <v>194</v>
      </c>
      <c r="Q127" s="32" t="s">
        <v>338</v>
      </c>
      <c r="R127" s="162"/>
      <c r="S127" s="216"/>
    </row>
    <row r="128" spans="1:19">
      <c r="A128" s="184"/>
      <c r="B128" s="192"/>
      <c r="C128" s="167" t="s">
        <v>3677</v>
      </c>
      <c r="D128" s="28"/>
      <c r="E128" s="47" t="s">
        <v>459</v>
      </c>
      <c r="F128" s="28" t="s">
        <v>460</v>
      </c>
      <c r="G128" s="67">
        <v>100</v>
      </c>
      <c r="H128" s="164">
        <v>46.556000000000004</v>
      </c>
      <c r="I128" s="123">
        <f t="shared" si="17"/>
        <v>0</v>
      </c>
      <c r="J128" s="126">
        <f t="shared" si="7"/>
        <v>46.556000000000004</v>
      </c>
      <c r="K128" s="21">
        <f t="shared" si="10"/>
        <v>0</v>
      </c>
      <c r="L128" s="34">
        <v>50</v>
      </c>
      <c r="M128" s="22">
        <f t="shared" si="16"/>
        <v>23.278000000000002</v>
      </c>
      <c r="N128" s="65" t="s">
        <v>461</v>
      </c>
      <c r="O128" s="65" t="s">
        <v>462</v>
      </c>
      <c r="P128" s="32" t="s">
        <v>194</v>
      </c>
      <c r="Q128" s="32" t="s">
        <v>338</v>
      </c>
      <c r="R128" s="162"/>
      <c r="S128" s="216"/>
    </row>
    <row r="129" spans="1:20">
      <c r="A129" s="185"/>
      <c r="B129" s="193"/>
      <c r="C129" s="167" t="s">
        <v>3677</v>
      </c>
      <c r="D129" s="28"/>
      <c r="E129" s="47" t="s">
        <v>463</v>
      </c>
      <c r="F129" s="28" t="s">
        <v>464</v>
      </c>
      <c r="G129" s="67">
        <v>100</v>
      </c>
      <c r="H129" s="164">
        <v>45.299399999999999</v>
      </c>
      <c r="I129" s="123">
        <f t="shared" si="17"/>
        <v>0</v>
      </c>
      <c r="J129" s="126">
        <f t="shared" si="7"/>
        <v>45.299399999999999</v>
      </c>
      <c r="K129" s="21">
        <f t="shared" si="10"/>
        <v>0</v>
      </c>
      <c r="L129" s="34">
        <v>200</v>
      </c>
      <c r="M129" s="22">
        <f t="shared" si="16"/>
        <v>90.598799999999997</v>
      </c>
      <c r="N129" s="65" t="s">
        <v>465</v>
      </c>
      <c r="O129" s="65" t="s">
        <v>466</v>
      </c>
      <c r="P129" s="32" t="s">
        <v>194</v>
      </c>
      <c r="Q129" s="32" t="s">
        <v>338</v>
      </c>
      <c r="R129" s="162"/>
      <c r="S129" s="216"/>
    </row>
    <row r="130" spans="1:20" ht="49.2" customHeight="1">
      <c r="A130" s="183"/>
      <c r="B130" s="191"/>
      <c r="C130" s="167" t="s">
        <v>3685</v>
      </c>
      <c r="D130" s="28"/>
      <c r="E130" s="47" t="s">
        <v>467</v>
      </c>
      <c r="F130" s="28" t="s">
        <v>468</v>
      </c>
      <c r="G130" s="67">
        <v>100</v>
      </c>
      <c r="H130" s="26">
        <v>312.32</v>
      </c>
      <c r="I130" s="123">
        <f t="shared" si="17"/>
        <v>0</v>
      </c>
      <c r="J130" s="126">
        <f t="shared" si="7"/>
        <v>312.32</v>
      </c>
      <c r="K130" s="21">
        <f t="shared" si="10"/>
        <v>0</v>
      </c>
      <c r="L130" s="34">
        <v>25</v>
      </c>
      <c r="M130" s="22">
        <f t="shared" ref="M130:M134" si="18">SUM(J130*L130)/100</f>
        <v>78.08</v>
      </c>
      <c r="N130" s="65" t="s">
        <v>469</v>
      </c>
      <c r="O130" s="65" t="s">
        <v>470</v>
      </c>
      <c r="P130" s="32" t="s">
        <v>194</v>
      </c>
      <c r="Q130" s="32" t="s">
        <v>471</v>
      </c>
      <c r="R130" s="162"/>
    </row>
    <row r="131" spans="1:20" ht="49.2" customHeight="1">
      <c r="A131" s="184"/>
      <c r="B131" s="192"/>
      <c r="C131" s="167" t="s">
        <v>3686</v>
      </c>
      <c r="D131" s="28"/>
      <c r="E131" s="51">
        <v>9880571</v>
      </c>
      <c r="F131" s="28" t="s">
        <v>472</v>
      </c>
      <c r="G131" s="67">
        <v>100</v>
      </c>
      <c r="H131" s="26">
        <v>108.25</v>
      </c>
      <c r="I131" s="123">
        <f t="shared" si="17"/>
        <v>0</v>
      </c>
      <c r="J131" s="126">
        <f t="shared" si="7"/>
        <v>108.25</v>
      </c>
      <c r="K131" s="21">
        <f t="shared" si="10"/>
        <v>0</v>
      </c>
      <c r="L131" s="34">
        <v>100</v>
      </c>
      <c r="M131" s="22">
        <f t="shared" si="18"/>
        <v>108.25</v>
      </c>
      <c r="N131" s="65">
        <v>8425586420639</v>
      </c>
      <c r="O131" s="65">
        <v>8425586542713</v>
      </c>
      <c r="P131" s="32"/>
      <c r="Q131" s="32"/>
      <c r="R131" s="162"/>
    </row>
    <row r="132" spans="1:20" ht="49.2" customHeight="1">
      <c r="A132" s="184"/>
      <c r="B132" s="192"/>
      <c r="C132" s="167" t="s">
        <v>3685</v>
      </c>
      <c r="D132" s="28"/>
      <c r="E132" s="47" t="s">
        <v>473</v>
      </c>
      <c r="F132" s="28" t="s">
        <v>474</v>
      </c>
      <c r="G132" s="67">
        <v>100</v>
      </c>
      <c r="H132" s="26">
        <v>150.96</v>
      </c>
      <c r="I132" s="123">
        <f t="shared" si="17"/>
        <v>0</v>
      </c>
      <c r="J132" s="126">
        <f t="shared" si="7"/>
        <v>150.96</v>
      </c>
      <c r="K132" s="21">
        <f t="shared" si="10"/>
        <v>0</v>
      </c>
      <c r="L132" s="34">
        <v>25</v>
      </c>
      <c r="M132" s="22">
        <f t="shared" si="18"/>
        <v>37.74</v>
      </c>
      <c r="N132" s="65" t="s">
        <v>475</v>
      </c>
      <c r="O132" s="65" t="s">
        <v>476</v>
      </c>
      <c r="P132" s="32" t="s">
        <v>194</v>
      </c>
      <c r="Q132" s="32" t="s">
        <v>471</v>
      </c>
      <c r="R132" s="162"/>
    </row>
    <row r="133" spans="1:20" ht="49.2" customHeight="1">
      <c r="A133" s="184"/>
      <c r="B133" s="192"/>
      <c r="C133" s="167" t="s">
        <v>3686</v>
      </c>
      <c r="D133" s="28"/>
      <c r="E133" s="47" t="s">
        <v>477</v>
      </c>
      <c r="F133" s="28" t="s">
        <v>478</v>
      </c>
      <c r="G133" s="67">
        <v>100</v>
      </c>
      <c r="H133" s="26">
        <v>16.93</v>
      </c>
      <c r="I133" s="123">
        <f t="shared" si="17"/>
        <v>0</v>
      </c>
      <c r="J133" s="126">
        <f t="shared" si="7"/>
        <v>16.93</v>
      </c>
      <c r="K133" s="21">
        <f t="shared" si="10"/>
        <v>0</v>
      </c>
      <c r="L133" s="34">
        <v>200</v>
      </c>
      <c r="M133" s="22">
        <f t="shared" si="18"/>
        <v>33.86</v>
      </c>
      <c r="N133" s="65">
        <v>9425586493374</v>
      </c>
      <c r="O133" s="65">
        <v>8425586504636</v>
      </c>
      <c r="P133" s="32" t="s">
        <v>27</v>
      </c>
      <c r="Q133" s="32" t="s">
        <v>479</v>
      </c>
      <c r="R133" s="162"/>
    </row>
    <row r="134" spans="1:20" ht="49.2" customHeight="1">
      <c r="A134" s="185"/>
      <c r="B134" s="193"/>
      <c r="C134" s="167">
        <v>809</v>
      </c>
      <c r="D134" s="28"/>
      <c r="E134" s="47" t="s">
        <v>480</v>
      </c>
      <c r="F134" s="28" t="s">
        <v>478</v>
      </c>
      <c r="G134" s="67">
        <v>100</v>
      </c>
      <c r="H134" s="26">
        <v>16.93</v>
      </c>
      <c r="I134" s="123">
        <f t="shared" si="17"/>
        <v>0</v>
      </c>
      <c r="J134" s="126">
        <f t="shared" si="7"/>
        <v>16.93</v>
      </c>
      <c r="K134" s="132">
        <f t="shared" si="10"/>
        <v>0</v>
      </c>
      <c r="L134" s="34">
        <v>200</v>
      </c>
      <c r="M134" s="22">
        <f t="shared" si="18"/>
        <v>33.86</v>
      </c>
      <c r="N134" s="65">
        <v>8425586499406</v>
      </c>
      <c r="O134" s="65">
        <v>8425586514116</v>
      </c>
      <c r="P134" s="32" t="s">
        <v>27</v>
      </c>
      <c r="Q134" s="32" t="s">
        <v>479</v>
      </c>
      <c r="R134" s="162"/>
    </row>
    <row r="135" spans="1:20" ht="26.15">
      <c r="A135" s="107"/>
      <c r="B135" s="102"/>
      <c r="C135" s="168"/>
      <c r="D135" s="106"/>
      <c r="E135" s="49"/>
      <c r="F135" s="31"/>
      <c r="G135" s="111"/>
      <c r="H135" s="26"/>
      <c r="I135" s="112"/>
      <c r="J135" s="112"/>
      <c r="K135" s="133">
        <v>0</v>
      </c>
      <c r="L135" s="34"/>
      <c r="M135" s="22"/>
      <c r="N135" s="65"/>
      <c r="O135" s="65"/>
      <c r="P135" s="32"/>
      <c r="Q135" s="32"/>
      <c r="R135" s="162"/>
    </row>
    <row r="136" spans="1:20">
      <c r="A136" s="183"/>
      <c r="B136" s="191"/>
      <c r="C136" s="169" t="s">
        <v>3687</v>
      </c>
      <c r="D136" s="66"/>
      <c r="E136" s="47" t="s">
        <v>481</v>
      </c>
      <c r="F136" s="25" t="s">
        <v>3709</v>
      </c>
      <c r="G136" s="67">
        <v>100</v>
      </c>
      <c r="H136" s="164">
        <v>86.581800000000001</v>
      </c>
      <c r="I136" s="124">
        <f t="shared" ref="I136:I174" si="19">D136*J136/100</f>
        <v>0</v>
      </c>
      <c r="J136" s="126">
        <f t="shared" si="7"/>
        <v>86.581800000000001</v>
      </c>
      <c r="K136" s="134">
        <f>$K$135</f>
        <v>0</v>
      </c>
      <c r="L136" s="34">
        <v>1000</v>
      </c>
      <c r="M136" s="22">
        <f t="shared" ref="M136:M141" si="20">SUM(J136*L136)/100</f>
        <v>865.81799999999998</v>
      </c>
      <c r="N136" s="65" t="s">
        <v>482</v>
      </c>
      <c r="O136" s="65" t="s">
        <v>483</v>
      </c>
      <c r="P136" s="32" t="s">
        <v>484</v>
      </c>
      <c r="Q136" s="32" t="s">
        <v>485</v>
      </c>
      <c r="R136" s="162"/>
      <c r="S136" s="215">
        <v>0.03</v>
      </c>
      <c r="T136" s="122"/>
    </row>
    <row r="137" spans="1:20">
      <c r="A137" s="184"/>
      <c r="B137" s="192"/>
      <c r="C137" s="169" t="s">
        <v>3687</v>
      </c>
      <c r="D137" s="66"/>
      <c r="E137" s="47" t="s">
        <v>486</v>
      </c>
      <c r="F137" s="25" t="s">
        <v>3710</v>
      </c>
      <c r="G137" s="67">
        <v>100</v>
      </c>
      <c r="H137" s="164">
        <v>85.438500000000005</v>
      </c>
      <c r="I137" s="124">
        <f t="shared" si="19"/>
        <v>0</v>
      </c>
      <c r="J137" s="126">
        <f t="shared" ref="J137:J202" si="21">SUM(H137)*(1-K137)</f>
        <v>85.438500000000005</v>
      </c>
      <c r="K137" s="134">
        <f t="shared" ref="K137:K174" si="22">$K$135</f>
        <v>0</v>
      </c>
      <c r="L137" s="34">
        <v>1000</v>
      </c>
      <c r="M137" s="22">
        <f t="shared" si="20"/>
        <v>854.38499999999999</v>
      </c>
      <c r="N137" s="65" t="s">
        <v>487</v>
      </c>
      <c r="O137" s="65" t="s">
        <v>488</v>
      </c>
      <c r="P137" s="32" t="s">
        <v>484</v>
      </c>
      <c r="Q137" s="32" t="s">
        <v>485</v>
      </c>
      <c r="R137" s="162"/>
      <c r="S137" s="216"/>
      <c r="T137" s="122"/>
    </row>
    <row r="138" spans="1:20">
      <c r="A138" s="184"/>
      <c r="B138" s="192"/>
      <c r="C138" s="169" t="s">
        <v>3687</v>
      </c>
      <c r="D138" s="66"/>
      <c r="E138" s="47" t="s">
        <v>489</v>
      </c>
      <c r="F138" s="25" t="s">
        <v>3711</v>
      </c>
      <c r="G138" s="67">
        <v>100</v>
      </c>
      <c r="H138" s="164">
        <v>84.295200000000008</v>
      </c>
      <c r="I138" s="124">
        <f t="shared" si="19"/>
        <v>0</v>
      </c>
      <c r="J138" s="126">
        <f t="shared" si="21"/>
        <v>84.295200000000008</v>
      </c>
      <c r="K138" s="134">
        <f t="shared" si="22"/>
        <v>0</v>
      </c>
      <c r="L138" s="34">
        <v>1000</v>
      </c>
      <c r="M138" s="22">
        <f t="shared" si="20"/>
        <v>842.95200000000011</v>
      </c>
      <c r="N138" s="65" t="s">
        <v>490</v>
      </c>
      <c r="O138" s="65" t="s">
        <v>491</v>
      </c>
      <c r="P138" s="32" t="s">
        <v>484</v>
      </c>
      <c r="Q138" s="32" t="s">
        <v>485</v>
      </c>
      <c r="R138" s="162"/>
      <c r="S138" s="216"/>
      <c r="T138" s="122"/>
    </row>
    <row r="139" spans="1:20">
      <c r="A139" s="184"/>
      <c r="B139" s="192"/>
      <c r="C139" s="169" t="s">
        <v>3687</v>
      </c>
      <c r="D139" s="66"/>
      <c r="E139" s="47" t="s">
        <v>492</v>
      </c>
      <c r="F139" s="25" t="s">
        <v>3712</v>
      </c>
      <c r="G139" s="67">
        <v>100</v>
      </c>
      <c r="H139" s="164">
        <v>88.672700000000006</v>
      </c>
      <c r="I139" s="124">
        <f t="shared" si="19"/>
        <v>0</v>
      </c>
      <c r="J139" s="126">
        <f t="shared" si="21"/>
        <v>88.672700000000006</v>
      </c>
      <c r="K139" s="134">
        <f t="shared" si="22"/>
        <v>0</v>
      </c>
      <c r="L139" s="34">
        <v>1000</v>
      </c>
      <c r="M139" s="22">
        <f t="shared" si="20"/>
        <v>886.72700000000009</v>
      </c>
      <c r="N139" s="65" t="s">
        <v>493</v>
      </c>
      <c r="O139" s="65" t="s">
        <v>494</v>
      </c>
      <c r="P139" s="32" t="s">
        <v>484</v>
      </c>
      <c r="Q139" s="32" t="s">
        <v>485</v>
      </c>
      <c r="R139" s="162"/>
      <c r="S139" s="216"/>
      <c r="T139" s="122"/>
    </row>
    <row r="140" spans="1:20">
      <c r="A140" s="184"/>
      <c r="B140" s="192"/>
      <c r="C140" s="169" t="s">
        <v>3687</v>
      </c>
      <c r="D140" s="66"/>
      <c r="E140" s="47" t="s">
        <v>495</v>
      </c>
      <c r="F140" s="25" t="s">
        <v>3713</v>
      </c>
      <c r="G140" s="67">
        <v>100</v>
      </c>
      <c r="H140" s="164">
        <v>84.295200000000008</v>
      </c>
      <c r="I140" s="124">
        <f t="shared" si="19"/>
        <v>0</v>
      </c>
      <c r="J140" s="126">
        <f t="shared" si="21"/>
        <v>84.295200000000008</v>
      </c>
      <c r="K140" s="134">
        <f t="shared" si="22"/>
        <v>0</v>
      </c>
      <c r="L140" s="34">
        <v>1000</v>
      </c>
      <c r="M140" s="22">
        <f t="shared" si="20"/>
        <v>842.95200000000011</v>
      </c>
      <c r="N140" s="65" t="s">
        <v>496</v>
      </c>
      <c r="O140" s="65" t="s">
        <v>497</v>
      </c>
      <c r="P140" s="32" t="s">
        <v>484</v>
      </c>
      <c r="Q140" s="32" t="s">
        <v>485</v>
      </c>
      <c r="R140" s="162"/>
      <c r="S140" s="216"/>
      <c r="T140" s="122"/>
    </row>
    <row r="141" spans="1:20">
      <c r="A141" s="185"/>
      <c r="B141" s="193"/>
      <c r="C141" s="169" t="s">
        <v>3687</v>
      </c>
      <c r="D141" s="66"/>
      <c r="E141" s="47" t="s">
        <v>498</v>
      </c>
      <c r="F141" s="25" t="s">
        <v>3714</v>
      </c>
      <c r="G141" s="67">
        <v>100</v>
      </c>
      <c r="H141" s="164">
        <v>88.672700000000006</v>
      </c>
      <c r="I141" s="124">
        <f t="shared" si="19"/>
        <v>0</v>
      </c>
      <c r="J141" s="126">
        <f t="shared" si="21"/>
        <v>88.672700000000006</v>
      </c>
      <c r="K141" s="134">
        <f t="shared" si="22"/>
        <v>0</v>
      </c>
      <c r="L141" s="34">
        <v>1000</v>
      </c>
      <c r="M141" s="22">
        <f t="shared" si="20"/>
        <v>886.72700000000009</v>
      </c>
      <c r="N141" s="65" t="s">
        <v>499</v>
      </c>
      <c r="O141" s="65" t="s">
        <v>500</v>
      </c>
      <c r="P141" s="32" t="s">
        <v>484</v>
      </c>
      <c r="Q141" s="32" t="s">
        <v>485</v>
      </c>
      <c r="R141" s="162"/>
      <c r="S141" s="216"/>
      <c r="T141" s="122"/>
    </row>
    <row r="142" spans="1:20">
      <c r="A142" s="183"/>
      <c r="B142" s="191"/>
      <c r="C142" s="169" t="s">
        <v>3687</v>
      </c>
      <c r="D142" s="66"/>
      <c r="E142" s="47" t="s">
        <v>501</v>
      </c>
      <c r="F142" s="33" t="s">
        <v>3715</v>
      </c>
      <c r="G142" s="67">
        <v>1</v>
      </c>
      <c r="H142" s="164">
        <v>0.76219999999999999</v>
      </c>
      <c r="I142" s="127">
        <f t="shared" si="19"/>
        <v>0</v>
      </c>
      <c r="J142" s="138">
        <f t="shared" si="21"/>
        <v>0.76219999999999999</v>
      </c>
      <c r="K142" s="134">
        <f t="shared" si="22"/>
        <v>0</v>
      </c>
      <c r="L142" s="34">
        <v>5000</v>
      </c>
      <c r="M142" s="22">
        <f t="shared" ref="M142:M147" si="23">SUM(J142*L142)</f>
        <v>3811</v>
      </c>
      <c r="N142" s="65" t="s">
        <v>502</v>
      </c>
      <c r="O142" s="65" t="s">
        <v>503</v>
      </c>
      <c r="P142" s="32" t="s">
        <v>484</v>
      </c>
      <c r="Q142" s="32" t="s">
        <v>68</v>
      </c>
      <c r="R142" s="162"/>
      <c r="S142" s="216"/>
      <c r="T142" s="122"/>
    </row>
    <row r="143" spans="1:20">
      <c r="A143" s="184"/>
      <c r="B143" s="192"/>
      <c r="C143" s="169" t="s">
        <v>3687</v>
      </c>
      <c r="D143" s="66"/>
      <c r="E143" s="47" t="s">
        <v>504</v>
      </c>
      <c r="F143" s="33" t="s">
        <v>3716</v>
      </c>
      <c r="G143" s="67">
        <v>1</v>
      </c>
      <c r="H143" s="164">
        <v>0.76219999999999999</v>
      </c>
      <c r="I143" s="127">
        <f t="shared" si="19"/>
        <v>0</v>
      </c>
      <c r="J143" s="138">
        <f t="shared" si="21"/>
        <v>0.76219999999999999</v>
      </c>
      <c r="K143" s="134">
        <f t="shared" si="22"/>
        <v>0</v>
      </c>
      <c r="L143" s="34">
        <v>5000</v>
      </c>
      <c r="M143" s="22">
        <f t="shared" si="23"/>
        <v>3811</v>
      </c>
      <c r="N143" s="65" t="s">
        <v>505</v>
      </c>
      <c r="O143" s="65"/>
      <c r="P143" s="32" t="s">
        <v>484</v>
      </c>
      <c r="Q143" s="32" t="s">
        <v>68</v>
      </c>
      <c r="R143" s="162"/>
      <c r="S143" s="216"/>
      <c r="T143" s="122"/>
    </row>
    <row r="144" spans="1:20">
      <c r="A144" s="184"/>
      <c r="B144" s="192"/>
      <c r="C144" s="169" t="s">
        <v>3687</v>
      </c>
      <c r="D144" s="66"/>
      <c r="E144" s="47" t="s">
        <v>506</v>
      </c>
      <c r="F144" s="33" t="s">
        <v>3717</v>
      </c>
      <c r="G144" s="67">
        <v>1</v>
      </c>
      <c r="H144" s="164">
        <v>0.77249999999999996</v>
      </c>
      <c r="I144" s="127">
        <f t="shared" si="19"/>
        <v>0</v>
      </c>
      <c r="J144" s="138">
        <f t="shared" si="21"/>
        <v>0.77249999999999996</v>
      </c>
      <c r="K144" s="134">
        <f t="shared" si="22"/>
        <v>0</v>
      </c>
      <c r="L144" s="34">
        <v>5000</v>
      </c>
      <c r="M144" s="22">
        <f t="shared" si="23"/>
        <v>3862.5</v>
      </c>
      <c r="N144" s="65" t="s">
        <v>507</v>
      </c>
      <c r="O144" s="65" t="s">
        <v>508</v>
      </c>
      <c r="P144" s="32" t="s">
        <v>484</v>
      </c>
      <c r="Q144" s="32" t="s">
        <v>68</v>
      </c>
      <c r="R144" s="162"/>
      <c r="S144" s="216"/>
      <c r="T144" s="122"/>
    </row>
    <row r="145" spans="1:20">
      <c r="A145" s="184"/>
      <c r="B145" s="192"/>
      <c r="C145" s="169" t="s">
        <v>3687</v>
      </c>
      <c r="D145" s="66"/>
      <c r="E145" s="47" t="s">
        <v>509</v>
      </c>
      <c r="F145" s="33" t="s">
        <v>3718</v>
      </c>
      <c r="G145" s="67">
        <v>1</v>
      </c>
      <c r="H145" s="164">
        <v>0.78280000000000005</v>
      </c>
      <c r="I145" s="127">
        <f t="shared" si="19"/>
        <v>0</v>
      </c>
      <c r="J145" s="138">
        <f t="shared" si="21"/>
        <v>0.78280000000000005</v>
      </c>
      <c r="K145" s="134">
        <f t="shared" si="22"/>
        <v>0</v>
      </c>
      <c r="L145" s="34">
        <v>5000</v>
      </c>
      <c r="M145" s="22">
        <f t="shared" si="23"/>
        <v>3914.0000000000005</v>
      </c>
      <c r="N145" s="65" t="s">
        <v>510</v>
      </c>
      <c r="O145" s="65" t="s">
        <v>511</v>
      </c>
      <c r="P145" s="32" t="s">
        <v>484</v>
      </c>
      <c r="Q145" s="32" t="s">
        <v>68</v>
      </c>
      <c r="R145" s="162"/>
      <c r="S145" s="216"/>
      <c r="T145" s="122"/>
    </row>
    <row r="146" spans="1:20">
      <c r="A146" s="184"/>
      <c r="B146" s="192"/>
      <c r="C146" s="169" t="s">
        <v>3687</v>
      </c>
      <c r="D146" s="66"/>
      <c r="E146" s="47" t="s">
        <v>512</v>
      </c>
      <c r="F146" s="33" t="s">
        <v>3719</v>
      </c>
      <c r="G146" s="67">
        <v>1</v>
      </c>
      <c r="H146" s="164">
        <v>0.79310000000000003</v>
      </c>
      <c r="I146" s="127">
        <f t="shared" si="19"/>
        <v>0</v>
      </c>
      <c r="J146" s="138">
        <f t="shared" si="21"/>
        <v>0.79310000000000003</v>
      </c>
      <c r="K146" s="134">
        <f t="shared" si="22"/>
        <v>0</v>
      </c>
      <c r="L146" s="34">
        <v>5000</v>
      </c>
      <c r="M146" s="22">
        <f t="shared" si="23"/>
        <v>3965.5</v>
      </c>
      <c r="N146" s="65" t="s">
        <v>513</v>
      </c>
      <c r="O146" s="65" t="s">
        <v>514</v>
      </c>
      <c r="P146" s="32" t="s">
        <v>484</v>
      </c>
      <c r="Q146" s="32" t="s">
        <v>68</v>
      </c>
      <c r="R146" s="162"/>
      <c r="S146" s="216"/>
      <c r="T146" s="122"/>
    </row>
    <row r="147" spans="1:20">
      <c r="A147" s="185"/>
      <c r="B147" s="193"/>
      <c r="C147" s="169" t="s">
        <v>3687</v>
      </c>
      <c r="D147" s="66"/>
      <c r="E147" s="47" t="s">
        <v>515</v>
      </c>
      <c r="F147" s="33" t="s">
        <v>3720</v>
      </c>
      <c r="G147" s="67">
        <v>1</v>
      </c>
      <c r="H147" s="164">
        <v>0.79310000000000003</v>
      </c>
      <c r="I147" s="127">
        <f t="shared" si="19"/>
        <v>0</v>
      </c>
      <c r="J147" s="138">
        <f t="shared" si="21"/>
        <v>0.79310000000000003</v>
      </c>
      <c r="K147" s="134">
        <f t="shared" si="22"/>
        <v>0</v>
      </c>
      <c r="L147" s="34">
        <v>5000</v>
      </c>
      <c r="M147" s="22">
        <f t="shared" si="23"/>
        <v>3965.5</v>
      </c>
      <c r="N147" s="65" t="s">
        <v>516</v>
      </c>
      <c r="O147" s="65" t="s">
        <v>517</v>
      </c>
      <c r="P147" s="32" t="s">
        <v>484</v>
      </c>
      <c r="Q147" s="32" t="s">
        <v>68</v>
      </c>
      <c r="R147" s="162"/>
      <c r="S147" s="216"/>
      <c r="T147" s="122"/>
    </row>
    <row r="148" spans="1:20">
      <c r="A148" s="183"/>
      <c r="B148" s="186"/>
      <c r="C148" s="169" t="s">
        <v>3687</v>
      </c>
      <c r="D148" s="66"/>
      <c r="E148" s="47" t="s">
        <v>518</v>
      </c>
      <c r="F148" s="25" t="s">
        <v>3721</v>
      </c>
      <c r="G148" s="67">
        <v>100</v>
      </c>
      <c r="H148" s="164">
        <v>66.671900000000008</v>
      </c>
      <c r="I148" s="124">
        <f t="shared" si="19"/>
        <v>0</v>
      </c>
      <c r="J148" s="126">
        <f t="shared" si="21"/>
        <v>66.671900000000008</v>
      </c>
      <c r="K148" s="134">
        <f t="shared" si="22"/>
        <v>0</v>
      </c>
      <c r="L148" s="34">
        <v>1000</v>
      </c>
      <c r="M148" s="22">
        <f t="shared" ref="M148:M152" si="24">SUM(J148*L148)/100</f>
        <v>666.71900000000005</v>
      </c>
      <c r="N148" s="65" t="s">
        <v>519</v>
      </c>
      <c r="O148" s="65" t="s">
        <v>520</v>
      </c>
      <c r="P148" s="32" t="s">
        <v>484</v>
      </c>
      <c r="Q148" s="32" t="s">
        <v>485</v>
      </c>
      <c r="R148" s="162"/>
      <c r="S148" s="216"/>
      <c r="T148" s="122"/>
    </row>
    <row r="149" spans="1:20">
      <c r="A149" s="184"/>
      <c r="B149" s="187"/>
      <c r="C149" s="169" t="s">
        <v>3687</v>
      </c>
      <c r="D149" s="66"/>
      <c r="E149" s="47" t="s">
        <v>521</v>
      </c>
      <c r="F149" s="25" t="s">
        <v>3722</v>
      </c>
      <c r="G149" s="67">
        <v>100</v>
      </c>
      <c r="H149" s="164">
        <v>68.031499999999994</v>
      </c>
      <c r="I149" s="124">
        <f t="shared" si="19"/>
        <v>0</v>
      </c>
      <c r="J149" s="126">
        <f t="shared" si="21"/>
        <v>68.031499999999994</v>
      </c>
      <c r="K149" s="134">
        <f t="shared" si="22"/>
        <v>0</v>
      </c>
      <c r="L149" s="34">
        <v>1000</v>
      </c>
      <c r="M149" s="22">
        <f t="shared" si="24"/>
        <v>680.31500000000005</v>
      </c>
      <c r="N149" s="65" t="s">
        <v>522</v>
      </c>
      <c r="O149" s="65" t="s">
        <v>523</v>
      </c>
      <c r="P149" s="32" t="s">
        <v>484</v>
      </c>
      <c r="Q149" s="32" t="s">
        <v>485</v>
      </c>
      <c r="R149" s="162"/>
      <c r="S149" s="216"/>
      <c r="T149" s="122"/>
    </row>
    <row r="150" spans="1:20">
      <c r="A150" s="184"/>
      <c r="B150" s="187"/>
      <c r="C150" s="169" t="s">
        <v>3687</v>
      </c>
      <c r="D150" s="66"/>
      <c r="E150" s="47" t="s">
        <v>524</v>
      </c>
      <c r="F150" s="25" t="s">
        <v>3723</v>
      </c>
      <c r="G150" s="67">
        <v>100</v>
      </c>
      <c r="H150" s="164">
        <v>68.031499999999994</v>
      </c>
      <c r="I150" s="124">
        <f t="shared" si="19"/>
        <v>0</v>
      </c>
      <c r="J150" s="126">
        <f t="shared" si="21"/>
        <v>68.031499999999994</v>
      </c>
      <c r="K150" s="134">
        <f t="shared" si="22"/>
        <v>0</v>
      </c>
      <c r="L150" s="34">
        <v>1000</v>
      </c>
      <c r="M150" s="22">
        <f t="shared" si="24"/>
        <v>680.31500000000005</v>
      </c>
      <c r="N150" s="65" t="s">
        <v>525</v>
      </c>
      <c r="O150" s="65" t="s">
        <v>526</v>
      </c>
      <c r="P150" s="32" t="s">
        <v>484</v>
      </c>
      <c r="Q150" s="32" t="s">
        <v>485</v>
      </c>
      <c r="R150" s="162"/>
      <c r="S150" s="216"/>
      <c r="T150" s="122"/>
    </row>
    <row r="151" spans="1:20">
      <c r="A151" s="184"/>
      <c r="B151" s="187"/>
      <c r="C151" s="169" t="s">
        <v>3687</v>
      </c>
      <c r="D151" s="66"/>
      <c r="E151" s="47" t="s">
        <v>527</v>
      </c>
      <c r="F151" s="25" t="s">
        <v>3724</v>
      </c>
      <c r="G151" s="67">
        <v>100</v>
      </c>
      <c r="H151" s="164">
        <v>70.894900000000007</v>
      </c>
      <c r="I151" s="124">
        <f t="shared" si="19"/>
        <v>0</v>
      </c>
      <c r="J151" s="126">
        <f t="shared" si="21"/>
        <v>70.894900000000007</v>
      </c>
      <c r="K151" s="134">
        <f t="shared" si="22"/>
        <v>0</v>
      </c>
      <c r="L151" s="34">
        <v>1000</v>
      </c>
      <c r="M151" s="22">
        <f t="shared" si="24"/>
        <v>708.94900000000007</v>
      </c>
      <c r="N151" s="65" t="s">
        <v>528</v>
      </c>
      <c r="O151" s="65" t="s">
        <v>529</v>
      </c>
      <c r="P151" s="32" t="s">
        <v>484</v>
      </c>
      <c r="Q151" s="32" t="s">
        <v>485</v>
      </c>
      <c r="R151" s="162"/>
      <c r="S151" s="216"/>
      <c r="T151" s="122"/>
    </row>
    <row r="152" spans="1:20">
      <c r="A152" s="185"/>
      <c r="B152" s="188"/>
      <c r="C152" s="169" t="s">
        <v>3687</v>
      </c>
      <c r="D152" s="66"/>
      <c r="E152" s="47" t="s">
        <v>530</v>
      </c>
      <c r="F152" s="25" t="s">
        <v>3725</v>
      </c>
      <c r="G152" s="67">
        <v>100</v>
      </c>
      <c r="H152" s="164">
        <v>74.118799999999993</v>
      </c>
      <c r="I152" s="124">
        <f t="shared" si="19"/>
        <v>0</v>
      </c>
      <c r="J152" s="126">
        <f t="shared" si="21"/>
        <v>74.118799999999993</v>
      </c>
      <c r="K152" s="134">
        <f t="shared" si="22"/>
        <v>0</v>
      </c>
      <c r="L152" s="34">
        <v>1000</v>
      </c>
      <c r="M152" s="22">
        <f t="shared" si="24"/>
        <v>741.18799999999987</v>
      </c>
      <c r="N152" s="65" t="s">
        <v>531</v>
      </c>
      <c r="O152" s="65" t="s">
        <v>532</v>
      </c>
      <c r="P152" s="32" t="s">
        <v>484</v>
      </c>
      <c r="Q152" s="32" t="s">
        <v>485</v>
      </c>
      <c r="R152" s="162"/>
      <c r="S152" s="216"/>
      <c r="T152" s="122"/>
    </row>
    <row r="153" spans="1:20">
      <c r="A153" s="183"/>
      <c r="B153" s="186"/>
      <c r="C153" s="169" t="s">
        <v>3687</v>
      </c>
      <c r="D153" s="66"/>
      <c r="E153" s="47" t="s">
        <v>533</v>
      </c>
      <c r="F153" s="33" t="s">
        <v>3726</v>
      </c>
      <c r="G153" s="67">
        <v>1</v>
      </c>
      <c r="H153" s="164">
        <v>0.61799999999999999</v>
      </c>
      <c r="I153" s="127">
        <f t="shared" si="19"/>
        <v>0</v>
      </c>
      <c r="J153" s="138">
        <f t="shared" si="21"/>
        <v>0.61799999999999999</v>
      </c>
      <c r="K153" s="134">
        <f t="shared" si="22"/>
        <v>0</v>
      </c>
      <c r="L153" s="34">
        <v>5000</v>
      </c>
      <c r="M153" s="22">
        <f t="shared" ref="M153:M157" si="25">SUM(J153*L153)</f>
        <v>3090</v>
      </c>
      <c r="N153" s="65" t="s">
        <v>534</v>
      </c>
      <c r="O153" s="65" t="s">
        <v>535</v>
      </c>
      <c r="P153" s="32" t="s">
        <v>484</v>
      </c>
      <c r="Q153" s="32" t="s">
        <v>68</v>
      </c>
      <c r="R153" s="162"/>
      <c r="S153" s="216"/>
      <c r="T153" s="122"/>
    </row>
    <row r="154" spans="1:20">
      <c r="A154" s="184"/>
      <c r="B154" s="187"/>
      <c r="C154" s="169" t="s">
        <v>3687</v>
      </c>
      <c r="D154" s="66"/>
      <c r="E154" s="47" t="s">
        <v>536</v>
      </c>
      <c r="F154" s="33" t="s">
        <v>3727</v>
      </c>
      <c r="G154" s="67">
        <v>1</v>
      </c>
      <c r="H154" s="164">
        <v>0.62829999999999997</v>
      </c>
      <c r="I154" s="127">
        <f t="shared" si="19"/>
        <v>0</v>
      </c>
      <c r="J154" s="138">
        <f t="shared" si="21"/>
        <v>0.62829999999999997</v>
      </c>
      <c r="K154" s="134">
        <f t="shared" si="22"/>
        <v>0</v>
      </c>
      <c r="L154" s="34">
        <v>5000</v>
      </c>
      <c r="M154" s="22">
        <f t="shared" si="25"/>
        <v>3141.5</v>
      </c>
      <c r="N154" s="65" t="s">
        <v>537</v>
      </c>
      <c r="O154" s="65" t="s">
        <v>538</v>
      </c>
      <c r="P154" s="32" t="s">
        <v>484</v>
      </c>
      <c r="Q154" s="32" t="s">
        <v>68</v>
      </c>
      <c r="R154" s="162"/>
      <c r="S154" s="216"/>
      <c r="T154" s="122"/>
    </row>
    <row r="155" spans="1:20">
      <c r="A155" s="184"/>
      <c r="B155" s="187"/>
      <c r="C155" s="169" t="s">
        <v>3687</v>
      </c>
      <c r="D155" s="66"/>
      <c r="E155" s="47" t="s">
        <v>539</v>
      </c>
      <c r="F155" s="33" t="s">
        <v>3728</v>
      </c>
      <c r="G155" s="67">
        <v>1</v>
      </c>
      <c r="H155" s="164">
        <v>0.62829999999999997</v>
      </c>
      <c r="I155" s="127">
        <f t="shared" si="19"/>
        <v>0</v>
      </c>
      <c r="J155" s="138">
        <f t="shared" si="21"/>
        <v>0.62829999999999997</v>
      </c>
      <c r="K155" s="134">
        <f t="shared" si="22"/>
        <v>0</v>
      </c>
      <c r="L155" s="34">
        <v>5000</v>
      </c>
      <c r="M155" s="22">
        <f t="shared" si="25"/>
        <v>3141.5</v>
      </c>
      <c r="N155" s="65" t="s">
        <v>540</v>
      </c>
      <c r="O155" s="65" t="s">
        <v>541</v>
      </c>
      <c r="P155" s="32" t="s">
        <v>484</v>
      </c>
      <c r="Q155" s="32" t="s">
        <v>68</v>
      </c>
      <c r="R155" s="162"/>
      <c r="S155" s="216"/>
      <c r="T155" s="122"/>
    </row>
    <row r="156" spans="1:20">
      <c r="A156" s="184"/>
      <c r="B156" s="187"/>
      <c r="C156" s="169" t="s">
        <v>3687</v>
      </c>
      <c r="D156" s="66"/>
      <c r="E156" s="47" t="s">
        <v>542</v>
      </c>
      <c r="F156" s="33" t="s">
        <v>3729</v>
      </c>
      <c r="G156" s="67">
        <v>1</v>
      </c>
      <c r="H156" s="164">
        <v>0.64890000000000003</v>
      </c>
      <c r="I156" s="127">
        <f t="shared" si="19"/>
        <v>0</v>
      </c>
      <c r="J156" s="138">
        <f t="shared" si="21"/>
        <v>0.64890000000000003</v>
      </c>
      <c r="K156" s="134">
        <f t="shared" si="22"/>
        <v>0</v>
      </c>
      <c r="L156" s="34">
        <v>5000</v>
      </c>
      <c r="M156" s="22">
        <f t="shared" si="25"/>
        <v>3244.5</v>
      </c>
      <c r="N156" s="65" t="s">
        <v>543</v>
      </c>
      <c r="O156" s="65" t="s">
        <v>544</v>
      </c>
      <c r="P156" s="32" t="s">
        <v>484</v>
      </c>
      <c r="Q156" s="32" t="s">
        <v>68</v>
      </c>
      <c r="R156" s="162"/>
      <c r="S156" s="216"/>
      <c r="T156" s="122"/>
    </row>
    <row r="157" spans="1:20">
      <c r="A157" s="185"/>
      <c r="B157" s="188"/>
      <c r="C157" s="169" t="s">
        <v>3687</v>
      </c>
      <c r="D157" s="66"/>
      <c r="E157" s="47" t="s">
        <v>545</v>
      </c>
      <c r="F157" s="33" t="s">
        <v>3730</v>
      </c>
      <c r="G157" s="67">
        <v>1</v>
      </c>
      <c r="H157" s="164">
        <v>0.67980000000000007</v>
      </c>
      <c r="I157" s="127">
        <f t="shared" si="19"/>
        <v>0</v>
      </c>
      <c r="J157" s="138">
        <f t="shared" si="21"/>
        <v>0.67980000000000007</v>
      </c>
      <c r="K157" s="134">
        <f t="shared" si="22"/>
        <v>0</v>
      </c>
      <c r="L157" s="34">
        <v>5000</v>
      </c>
      <c r="M157" s="22">
        <f t="shared" si="25"/>
        <v>3399.0000000000005</v>
      </c>
      <c r="N157" s="65" t="s">
        <v>546</v>
      </c>
      <c r="O157" s="65" t="s">
        <v>547</v>
      </c>
      <c r="P157" s="32" t="s">
        <v>484</v>
      </c>
      <c r="Q157" s="32" t="s">
        <v>68</v>
      </c>
      <c r="R157" s="162"/>
      <c r="S157" s="216"/>
      <c r="T157" s="122"/>
    </row>
    <row r="158" spans="1:20">
      <c r="A158" s="183"/>
      <c r="B158" s="191"/>
      <c r="C158" s="169" t="s">
        <v>3687</v>
      </c>
      <c r="D158" s="66"/>
      <c r="E158" s="47" t="s">
        <v>548</v>
      </c>
      <c r="F158" s="25" t="s">
        <v>3731</v>
      </c>
      <c r="G158" s="67">
        <v>100</v>
      </c>
      <c r="H158" s="164">
        <v>84.696899999999999</v>
      </c>
      <c r="I158" s="124">
        <f t="shared" si="19"/>
        <v>0</v>
      </c>
      <c r="J158" s="126">
        <f t="shared" si="21"/>
        <v>84.696899999999999</v>
      </c>
      <c r="K158" s="134">
        <f t="shared" si="22"/>
        <v>0</v>
      </c>
      <c r="L158" s="34">
        <v>800</v>
      </c>
      <c r="M158" s="22">
        <f>SUM(J158*L158)/100</f>
        <v>677.5752</v>
      </c>
      <c r="N158" s="65" t="s">
        <v>549</v>
      </c>
      <c r="O158" s="65" t="s">
        <v>550</v>
      </c>
      <c r="P158" s="32" t="s">
        <v>484</v>
      </c>
      <c r="Q158" s="32" t="s">
        <v>485</v>
      </c>
      <c r="R158" s="162"/>
      <c r="S158" s="216"/>
      <c r="T158" s="122"/>
    </row>
    <row r="159" spans="1:20">
      <c r="A159" s="184"/>
      <c r="B159" s="192"/>
      <c r="C159" s="169" t="s">
        <v>3687</v>
      </c>
      <c r="D159" s="66"/>
      <c r="E159" s="47" t="s">
        <v>551</v>
      </c>
      <c r="F159" s="25" t="s">
        <v>3732</v>
      </c>
      <c r="G159" s="67">
        <v>100</v>
      </c>
      <c r="H159" s="164">
        <v>85.387000000000015</v>
      </c>
      <c r="I159" s="124">
        <f t="shared" si="19"/>
        <v>0</v>
      </c>
      <c r="J159" s="126">
        <f t="shared" si="21"/>
        <v>85.387000000000015</v>
      </c>
      <c r="K159" s="134">
        <f t="shared" si="22"/>
        <v>0</v>
      </c>
      <c r="L159" s="34">
        <v>800</v>
      </c>
      <c r="M159" s="22">
        <f t="shared" ref="M159:M171" si="26">SUM(J159*L159)/100</f>
        <v>683.096</v>
      </c>
      <c r="N159" s="65" t="s">
        <v>552</v>
      </c>
      <c r="O159" s="65" t="s">
        <v>553</v>
      </c>
      <c r="P159" s="32" t="s">
        <v>484</v>
      </c>
      <c r="Q159" s="32" t="s">
        <v>485</v>
      </c>
      <c r="R159" s="162"/>
      <c r="S159" s="216"/>
      <c r="T159" s="122"/>
    </row>
    <row r="160" spans="1:20">
      <c r="A160" s="184"/>
      <c r="B160" s="192"/>
      <c r="C160" s="169" t="s">
        <v>3687</v>
      </c>
      <c r="D160" s="66"/>
      <c r="E160" s="47" t="s">
        <v>554</v>
      </c>
      <c r="F160" s="25" t="s">
        <v>3733</v>
      </c>
      <c r="G160" s="67">
        <v>100</v>
      </c>
      <c r="H160" s="164">
        <v>86.684799999999996</v>
      </c>
      <c r="I160" s="124">
        <f t="shared" si="19"/>
        <v>0</v>
      </c>
      <c r="J160" s="126">
        <f t="shared" si="21"/>
        <v>86.684799999999996</v>
      </c>
      <c r="K160" s="134">
        <f t="shared" si="22"/>
        <v>0</v>
      </c>
      <c r="L160" s="34">
        <v>800</v>
      </c>
      <c r="M160" s="22">
        <f t="shared" si="26"/>
        <v>693.47839999999997</v>
      </c>
      <c r="N160" s="65" t="s">
        <v>555</v>
      </c>
      <c r="O160" s="65" t="s">
        <v>556</v>
      </c>
      <c r="P160" s="32" t="s">
        <v>484</v>
      </c>
      <c r="Q160" s="32" t="s">
        <v>485</v>
      </c>
      <c r="R160" s="162"/>
      <c r="S160" s="216"/>
      <c r="T160" s="122"/>
    </row>
    <row r="161" spans="1:20">
      <c r="A161" s="184"/>
      <c r="B161" s="192"/>
      <c r="C161" s="169" t="s">
        <v>3687</v>
      </c>
      <c r="D161" s="66"/>
      <c r="E161" s="47" t="s">
        <v>557</v>
      </c>
      <c r="F161" s="25" t="s">
        <v>3734</v>
      </c>
      <c r="G161" s="67">
        <v>100</v>
      </c>
      <c r="H161" s="164">
        <v>84.696899999999999</v>
      </c>
      <c r="I161" s="124">
        <f t="shared" si="19"/>
        <v>0</v>
      </c>
      <c r="J161" s="126">
        <f t="shared" si="21"/>
        <v>84.696899999999999</v>
      </c>
      <c r="K161" s="134">
        <f t="shared" si="22"/>
        <v>0</v>
      </c>
      <c r="L161" s="34">
        <v>800</v>
      </c>
      <c r="M161" s="22">
        <f t="shared" si="26"/>
        <v>677.5752</v>
      </c>
      <c r="N161" s="65" t="s">
        <v>558</v>
      </c>
      <c r="O161" s="65" t="s">
        <v>559</v>
      </c>
      <c r="P161" s="32" t="s">
        <v>484</v>
      </c>
      <c r="Q161" s="32" t="s">
        <v>485</v>
      </c>
      <c r="R161" s="162"/>
      <c r="S161" s="216"/>
      <c r="T161" s="122"/>
    </row>
    <row r="162" spans="1:20">
      <c r="A162" s="184"/>
      <c r="B162" s="192"/>
      <c r="C162" s="169" t="s">
        <v>3687</v>
      </c>
      <c r="D162" s="66"/>
      <c r="E162" s="47" t="s">
        <v>560</v>
      </c>
      <c r="F162" s="25" t="s">
        <v>3735</v>
      </c>
      <c r="G162" s="67">
        <v>100</v>
      </c>
      <c r="H162" s="164">
        <v>88.858099999999993</v>
      </c>
      <c r="I162" s="124">
        <f t="shared" si="19"/>
        <v>0</v>
      </c>
      <c r="J162" s="126">
        <f t="shared" si="21"/>
        <v>88.858099999999993</v>
      </c>
      <c r="K162" s="134">
        <f t="shared" si="22"/>
        <v>0</v>
      </c>
      <c r="L162" s="34">
        <v>800</v>
      </c>
      <c r="M162" s="22">
        <f t="shared" si="26"/>
        <v>710.86479999999995</v>
      </c>
      <c r="N162" s="65" t="s">
        <v>561</v>
      </c>
      <c r="O162" s="65" t="s">
        <v>562</v>
      </c>
      <c r="P162" s="32" t="s">
        <v>484</v>
      </c>
      <c r="Q162" s="32" t="s">
        <v>485</v>
      </c>
      <c r="R162" s="162"/>
      <c r="S162" s="216"/>
      <c r="T162" s="122"/>
    </row>
    <row r="163" spans="1:20">
      <c r="A163" s="185"/>
      <c r="B163" s="193"/>
      <c r="C163" s="169" t="s">
        <v>3687</v>
      </c>
      <c r="D163" s="66"/>
      <c r="E163" s="47" t="s">
        <v>563</v>
      </c>
      <c r="F163" s="25" t="s">
        <v>3736</v>
      </c>
      <c r="G163" s="67">
        <v>100</v>
      </c>
      <c r="H163" s="164">
        <v>88.858099999999993</v>
      </c>
      <c r="I163" s="124">
        <f t="shared" si="19"/>
        <v>0</v>
      </c>
      <c r="J163" s="126">
        <f t="shared" si="21"/>
        <v>88.858099999999993</v>
      </c>
      <c r="K163" s="134">
        <f t="shared" si="22"/>
        <v>0</v>
      </c>
      <c r="L163" s="34">
        <v>800</v>
      </c>
      <c r="M163" s="22">
        <f t="shared" si="26"/>
        <v>710.86479999999995</v>
      </c>
      <c r="N163" s="65" t="s">
        <v>564</v>
      </c>
      <c r="O163" s="65" t="s">
        <v>565</v>
      </c>
      <c r="P163" s="32" t="s">
        <v>484</v>
      </c>
      <c r="Q163" s="32" t="s">
        <v>485</v>
      </c>
      <c r="R163" s="162"/>
      <c r="S163" s="216"/>
      <c r="T163" s="122"/>
    </row>
    <row r="164" spans="1:20">
      <c r="A164" s="183"/>
      <c r="B164" s="191"/>
      <c r="C164" s="169" t="s">
        <v>3687</v>
      </c>
      <c r="D164" s="66"/>
      <c r="E164" s="47" t="s">
        <v>566</v>
      </c>
      <c r="F164" s="33" t="s">
        <v>3737</v>
      </c>
      <c r="G164" s="67">
        <v>1</v>
      </c>
      <c r="H164" s="164">
        <v>0.76219999999999999</v>
      </c>
      <c r="I164" s="127">
        <f t="shared" si="19"/>
        <v>0</v>
      </c>
      <c r="J164" s="138">
        <f t="shared" si="21"/>
        <v>0.76219999999999999</v>
      </c>
      <c r="K164" s="134">
        <f t="shared" si="22"/>
        <v>0</v>
      </c>
      <c r="L164" s="34">
        <v>4000</v>
      </c>
      <c r="M164" s="22">
        <f>SUM(J164*L164)</f>
        <v>3048.8</v>
      </c>
      <c r="N164" s="65" t="s">
        <v>559</v>
      </c>
      <c r="O164" s="65" t="s">
        <v>567</v>
      </c>
      <c r="P164" s="32" t="s">
        <v>484</v>
      </c>
      <c r="Q164" s="32" t="s">
        <v>68</v>
      </c>
      <c r="R164" s="162"/>
      <c r="S164" s="216"/>
      <c r="T164" s="122"/>
    </row>
    <row r="165" spans="1:20">
      <c r="A165" s="184"/>
      <c r="B165" s="192"/>
      <c r="C165" s="169" t="s">
        <v>3687</v>
      </c>
      <c r="D165" s="66"/>
      <c r="E165" s="47" t="s">
        <v>568</v>
      </c>
      <c r="F165" s="33" t="s">
        <v>3738</v>
      </c>
      <c r="G165" s="67">
        <v>1</v>
      </c>
      <c r="H165" s="164">
        <v>0.76219999999999999</v>
      </c>
      <c r="I165" s="127">
        <f t="shared" si="19"/>
        <v>0</v>
      </c>
      <c r="J165" s="138">
        <f t="shared" si="21"/>
        <v>0.76219999999999999</v>
      </c>
      <c r="K165" s="134">
        <f t="shared" si="22"/>
        <v>0</v>
      </c>
      <c r="L165" s="34">
        <v>4000</v>
      </c>
      <c r="M165" s="22">
        <f t="shared" ref="M165:M169" si="27">SUM(J165*L165)</f>
        <v>3048.8</v>
      </c>
      <c r="N165" s="65" t="s">
        <v>569</v>
      </c>
      <c r="O165" s="65" t="s">
        <v>570</v>
      </c>
      <c r="P165" s="32" t="s">
        <v>484</v>
      </c>
      <c r="Q165" s="32" t="s">
        <v>68</v>
      </c>
      <c r="R165" s="162"/>
      <c r="S165" s="216"/>
      <c r="T165" s="122"/>
    </row>
    <row r="166" spans="1:20">
      <c r="A166" s="184"/>
      <c r="B166" s="192"/>
      <c r="C166" s="169" t="s">
        <v>3687</v>
      </c>
      <c r="D166" s="66"/>
      <c r="E166" s="47" t="s">
        <v>571</v>
      </c>
      <c r="F166" s="33" t="s">
        <v>3739</v>
      </c>
      <c r="G166" s="67">
        <v>1</v>
      </c>
      <c r="H166" s="164">
        <v>0.77249999999999996</v>
      </c>
      <c r="I166" s="127">
        <f t="shared" si="19"/>
        <v>0</v>
      </c>
      <c r="J166" s="138">
        <f t="shared" si="21"/>
        <v>0.77249999999999996</v>
      </c>
      <c r="K166" s="134">
        <f t="shared" si="22"/>
        <v>0</v>
      </c>
      <c r="L166" s="34">
        <v>4000</v>
      </c>
      <c r="M166" s="22">
        <f t="shared" si="27"/>
        <v>3090</v>
      </c>
      <c r="N166" s="65" t="s">
        <v>553</v>
      </c>
      <c r="O166" s="65" t="s">
        <v>572</v>
      </c>
      <c r="P166" s="32" t="s">
        <v>484</v>
      </c>
      <c r="Q166" s="32" t="s">
        <v>68</v>
      </c>
      <c r="R166" s="162"/>
      <c r="S166" s="216"/>
      <c r="T166" s="122"/>
    </row>
    <row r="167" spans="1:20">
      <c r="A167" s="184"/>
      <c r="B167" s="192"/>
      <c r="C167" s="169" t="s">
        <v>3687</v>
      </c>
      <c r="D167" s="66"/>
      <c r="E167" s="47" t="s">
        <v>573</v>
      </c>
      <c r="F167" s="33" t="s">
        <v>3740</v>
      </c>
      <c r="G167" s="67">
        <v>1</v>
      </c>
      <c r="H167" s="164">
        <v>0.78280000000000005</v>
      </c>
      <c r="I167" s="127">
        <f t="shared" si="19"/>
        <v>0</v>
      </c>
      <c r="J167" s="138">
        <f t="shared" si="21"/>
        <v>0.78280000000000005</v>
      </c>
      <c r="K167" s="134">
        <f t="shared" si="22"/>
        <v>0</v>
      </c>
      <c r="L167" s="34">
        <v>4000</v>
      </c>
      <c r="M167" s="22">
        <f t="shared" si="27"/>
        <v>3131.2000000000003</v>
      </c>
      <c r="N167" s="65" t="s">
        <v>556</v>
      </c>
      <c r="O167" s="65" t="s">
        <v>574</v>
      </c>
      <c r="P167" s="32" t="s">
        <v>484</v>
      </c>
      <c r="Q167" s="32" t="s">
        <v>68</v>
      </c>
      <c r="R167" s="162"/>
      <c r="S167" s="216"/>
      <c r="T167" s="122"/>
    </row>
    <row r="168" spans="1:20">
      <c r="A168" s="184"/>
      <c r="B168" s="192"/>
      <c r="C168" s="169" t="s">
        <v>3687</v>
      </c>
      <c r="D168" s="66"/>
      <c r="E168" s="47" t="s">
        <v>575</v>
      </c>
      <c r="F168" s="33" t="s">
        <v>3741</v>
      </c>
      <c r="G168" s="67">
        <v>1</v>
      </c>
      <c r="H168" s="164">
        <v>0.8034</v>
      </c>
      <c r="I168" s="127">
        <f t="shared" si="19"/>
        <v>0</v>
      </c>
      <c r="J168" s="138">
        <f t="shared" si="21"/>
        <v>0.8034</v>
      </c>
      <c r="K168" s="134">
        <f t="shared" si="22"/>
        <v>0</v>
      </c>
      <c r="L168" s="34">
        <v>4000</v>
      </c>
      <c r="M168" s="22">
        <f t="shared" si="27"/>
        <v>3213.6</v>
      </c>
      <c r="N168" s="65" t="s">
        <v>562</v>
      </c>
      <c r="O168" s="65" t="s">
        <v>576</v>
      </c>
      <c r="P168" s="32" t="s">
        <v>484</v>
      </c>
      <c r="Q168" s="32" t="s">
        <v>68</v>
      </c>
      <c r="R168" s="162"/>
      <c r="S168" s="216"/>
      <c r="T168" s="122"/>
    </row>
    <row r="169" spans="1:20">
      <c r="A169" s="185"/>
      <c r="B169" s="193"/>
      <c r="C169" s="169" t="s">
        <v>3687</v>
      </c>
      <c r="D169" s="66"/>
      <c r="E169" s="47" t="s">
        <v>577</v>
      </c>
      <c r="F169" s="33" t="s">
        <v>3742</v>
      </c>
      <c r="G169" s="67">
        <v>1</v>
      </c>
      <c r="H169" s="164">
        <v>0.8034</v>
      </c>
      <c r="I169" s="127">
        <f t="shared" si="19"/>
        <v>0</v>
      </c>
      <c r="J169" s="138">
        <f t="shared" si="21"/>
        <v>0.8034</v>
      </c>
      <c r="K169" s="134">
        <f t="shared" si="22"/>
        <v>0</v>
      </c>
      <c r="L169" s="34">
        <v>4000</v>
      </c>
      <c r="M169" s="22">
        <f t="shared" si="27"/>
        <v>3213.6</v>
      </c>
      <c r="N169" s="65" t="s">
        <v>565</v>
      </c>
      <c r="O169" s="65" t="s">
        <v>578</v>
      </c>
      <c r="P169" s="32" t="s">
        <v>484</v>
      </c>
      <c r="Q169" s="32" t="s">
        <v>68</v>
      </c>
      <c r="R169" s="162"/>
      <c r="S169" s="216"/>
      <c r="T169" s="122"/>
    </row>
    <row r="170" spans="1:20" ht="48.65" customHeight="1">
      <c r="A170" s="183"/>
      <c r="B170" s="186"/>
      <c r="C170" s="169" t="s">
        <v>3687</v>
      </c>
      <c r="D170" s="66"/>
      <c r="E170" s="47" t="s">
        <v>579</v>
      </c>
      <c r="F170" s="25" t="s">
        <v>3743</v>
      </c>
      <c r="G170" s="67">
        <v>100</v>
      </c>
      <c r="H170" s="164">
        <v>67.98</v>
      </c>
      <c r="I170" s="124">
        <f t="shared" si="19"/>
        <v>0</v>
      </c>
      <c r="J170" s="126">
        <f t="shared" si="21"/>
        <v>67.98</v>
      </c>
      <c r="K170" s="134">
        <f t="shared" si="22"/>
        <v>0</v>
      </c>
      <c r="L170" s="34">
        <v>800</v>
      </c>
      <c r="M170" s="22">
        <f t="shared" si="26"/>
        <v>543.84</v>
      </c>
      <c r="N170" s="65" t="s">
        <v>580</v>
      </c>
      <c r="O170" s="65" t="s">
        <v>581</v>
      </c>
      <c r="P170" s="32" t="s">
        <v>484</v>
      </c>
      <c r="Q170" s="32" t="s">
        <v>485</v>
      </c>
      <c r="R170" s="162"/>
      <c r="S170" s="216"/>
      <c r="T170" s="122"/>
    </row>
    <row r="171" spans="1:20" ht="48.65" customHeight="1">
      <c r="A171" s="185"/>
      <c r="B171" s="188"/>
      <c r="C171" s="169" t="s">
        <v>3687</v>
      </c>
      <c r="D171" s="66"/>
      <c r="E171" s="47" t="s">
        <v>582</v>
      </c>
      <c r="F171" s="25" t="s">
        <v>3744</v>
      </c>
      <c r="G171" s="67">
        <v>100</v>
      </c>
      <c r="H171" s="164">
        <v>67.98</v>
      </c>
      <c r="I171" s="124">
        <f t="shared" si="19"/>
        <v>0</v>
      </c>
      <c r="J171" s="126">
        <f t="shared" si="21"/>
        <v>67.98</v>
      </c>
      <c r="K171" s="134">
        <f t="shared" si="22"/>
        <v>0</v>
      </c>
      <c r="L171" s="34">
        <v>800</v>
      </c>
      <c r="M171" s="22">
        <f t="shared" si="26"/>
        <v>543.84</v>
      </c>
      <c r="N171" s="65" t="s">
        <v>583</v>
      </c>
      <c r="O171" s="65" t="s">
        <v>584</v>
      </c>
      <c r="P171" s="32" t="s">
        <v>484</v>
      </c>
      <c r="Q171" s="32" t="s">
        <v>485</v>
      </c>
      <c r="R171" s="162"/>
      <c r="S171" s="216"/>
      <c r="T171" s="122"/>
    </row>
    <row r="172" spans="1:20" ht="48.65" customHeight="1">
      <c r="A172" s="183"/>
      <c r="B172" s="186"/>
      <c r="C172" s="169" t="s">
        <v>3687</v>
      </c>
      <c r="D172" s="66"/>
      <c r="E172" s="47" t="s">
        <v>585</v>
      </c>
      <c r="F172" s="33" t="s">
        <v>3745</v>
      </c>
      <c r="G172" s="67">
        <v>1</v>
      </c>
      <c r="H172" s="164">
        <v>0.62829999999999997</v>
      </c>
      <c r="I172" s="127">
        <f t="shared" si="19"/>
        <v>0</v>
      </c>
      <c r="J172" s="138">
        <f t="shared" si="21"/>
        <v>0.62829999999999997</v>
      </c>
      <c r="K172" s="134">
        <f t="shared" si="22"/>
        <v>0</v>
      </c>
      <c r="L172" s="34">
        <v>4000</v>
      </c>
      <c r="M172" s="22">
        <f t="shared" ref="M172:M174" si="28">SUM(J172*L172)</f>
        <v>2513.1999999999998</v>
      </c>
      <c r="N172" s="65" t="s">
        <v>586</v>
      </c>
      <c r="O172" s="65" t="s">
        <v>587</v>
      </c>
      <c r="P172" s="32" t="s">
        <v>484</v>
      </c>
      <c r="Q172" s="32" t="s">
        <v>68</v>
      </c>
      <c r="R172" s="162"/>
      <c r="S172" s="216"/>
      <c r="T172" s="122"/>
    </row>
    <row r="173" spans="1:20" ht="48.65" customHeight="1">
      <c r="A173" s="185"/>
      <c r="B173" s="188"/>
      <c r="C173" s="169" t="s">
        <v>3687</v>
      </c>
      <c r="D173" s="66"/>
      <c r="E173" s="47" t="s">
        <v>588</v>
      </c>
      <c r="F173" s="33" t="s">
        <v>3746</v>
      </c>
      <c r="G173" s="67">
        <v>1</v>
      </c>
      <c r="H173" s="164">
        <v>0.62829999999999997</v>
      </c>
      <c r="I173" s="127">
        <f t="shared" si="19"/>
        <v>0</v>
      </c>
      <c r="J173" s="138">
        <f t="shared" si="21"/>
        <v>0.62829999999999997</v>
      </c>
      <c r="K173" s="134">
        <f t="shared" si="22"/>
        <v>0</v>
      </c>
      <c r="L173" s="34">
        <v>4000</v>
      </c>
      <c r="M173" s="22">
        <f t="shared" si="28"/>
        <v>2513.1999999999998</v>
      </c>
      <c r="N173" s="65" t="s">
        <v>589</v>
      </c>
      <c r="O173" s="65" t="s">
        <v>590</v>
      </c>
      <c r="P173" s="32" t="s">
        <v>484</v>
      </c>
      <c r="Q173" s="32" t="s">
        <v>68</v>
      </c>
      <c r="R173" s="162"/>
      <c r="S173" s="216"/>
      <c r="T173" s="122"/>
    </row>
    <row r="174" spans="1:20" ht="48.65" customHeight="1">
      <c r="A174" s="148"/>
      <c r="B174" s="98"/>
      <c r="C174" s="169" t="s">
        <v>3687</v>
      </c>
      <c r="D174" s="66"/>
      <c r="E174" s="47" t="s">
        <v>3927</v>
      </c>
      <c r="F174" s="25" t="s">
        <v>3928</v>
      </c>
      <c r="G174" s="67">
        <v>1</v>
      </c>
      <c r="H174" s="26">
        <v>280.02999999999997</v>
      </c>
      <c r="I174" s="149">
        <f t="shared" si="19"/>
        <v>0</v>
      </c>
      <c r="J174" s="150">
        <f>SUM(H174)*(1-K175)</f>
        <v>280.02999999999997</v>
      </c>
      <c r="K174" s="134">
        <f t="shared" si="22"/>
        <v>0</v>
      </c>
      <c r="L174" s="120">
        <v>1</v>
      </c>
      <c r="M174" s="121">
        <f t="shared" si="28"/>
        <v>280.02999999999997</v>
      </c>
      <c r="N174" s="144">
        <v>8421814602297</v>
      </c>
      <c r="O174" s="144">
        <v>8421814602303</v>
      </c>
      <c r="P174" s="139"/>
      <c r="Q174" s="140"/>
      <c r="R174" s="162"/>
      <c r="T174" s="122"/>
    </row>
    <row r="175" spans="1:20" ht="26.15">
      <c r="A175" s="103"/>
      <c r="B175" s="103"/>
      <c r="C175" s="28"/>
      <c r="D175" s="45"/>
      <c r="E175" s="52"/>
      <c r="F175" s="68"/>
      <c r="G175" s="113"/>
      <c r="H175" s="26"/>
      <c r="I175" s="114"/>
      <c r="J175" s="114"/>
      <c r="K175" s="135">
        <v>0</v>
      </c>
      <c r="L175" s="34"/>
      <c r="M175" s="22"/>
      <c r="N175" s="65"/>
      <c r="O175" s="65"/>
      <c r="P175" s="32"/>
      <c r="Q175" s="32"/>
      <c r="R175" s="162"/>
    </row>
    <row r="176" spans="1:20" ht="81" customHeight="1">
      <c r="A176" s="183"/>
      <c r="B176" s="100"/>
      <c r="C176" s="167" t="s">
        <v>3688</v>
      </c>
      <c r="D176" s="66"/>
      <c r="E176" s="47" t="s">
        <v>591</v>
      </c>
      <c r="F176" s="25" t="s">
        <v>592</v>
      </c>
      <c r="G176" s="67">
        <v>100</v>
      </c>
      <c r="H176" s="164">
        <v>554.92280000000005</v>
      </c>
      <c r="I176" s="123">
        <f t="shared" ref="I176:I207" si="29">D176*J176/100</f>
        <v>0</v>
      </c>
      <c r="J176" s="126">
        <f t="shared" si="21"/>
        <v>554.92280000000005</v>
      </c>
      <c r="K176" s="136">
        <f>$K$175</f>
        <v>0</v>
      </c>
      <c r="L176" s="34">
        <v>100</v>
      </c>
      <c r="M176" s="22">
        <f t="shared" ref="M176:M240" si="30">SUM(J176*L176)/100</f>
        <v>554.92280000000005</v>
      </c>
      <c r="N176" s="65" t="s">
        <v>593</v>
      </c>
      <c r="O176" s="65"/>
      <c r="P176" s="32" t="s">
        <v>75</v>
      </c>
      <c r="Q176" s="32" t="s">
        <v>76</v>
      </c>
      <c r="R176" s="162"/>
      <c r="S176" s="215">
        <v>0.03</v>
      </c>
      <c r="T176" s="122"/>
    </row>
    <row r="177" spans="1:20" ht="72.650000000000006" customHeight="1">
      <c r="A177" s="185"/>
      <c r="B177" s="100"/>
      <c r="C177" s="167" t="s">
        <v>3688</v>
      </c>
      <c r="D177" s="66"/>
      <c r="E177" s="47" t="s">
        <v>594</v>
      </c>
      <c r="F177" s="25" t="s">
        <v>595</v>
      </c>
      <c r="G177" s="67">
        <v>100</v>
      </c>
      <c r="H177" s="164">
        <v>729.01340000000005</v>
      </c>
      <c r="I177" s="123">
        <f t="shared" si="29"/>
        <v>0</v>
      </c>
      <c r="J177" s="126">
        <f t="shared" si="21"/>
        <v>729.01340000000005</v>
      </c>
      <c r="K177" s="136">
        <f t="shared" ref="K177:K241" si="31">$K$175</f>
        <v>0</v>
      </c>
      <c r="L177" s="34">
        <v>50</v>
      </c>
      <c r="M177" s="22">
        <f t="shared" si="30"/>
        <v>364.50670000000008</v>
      </c>
      <c r="N177" s="65" t="s">
        <v>596</v>
      </c>
      <c r="O177" s="65"/>
      <c r="P177" s="32" t="s">
        <v>75</v>
      </c>
      <c r="Q177" s="32" t="s">
        <v>76</v>
      </c>
      <c r="R177" s="162"/>
      <c r="S177" s="215"/>
      <c r="T177" s="122"/>
    </row>
    <row r="178" spans="1:20">
      <c r="A178" s="183"/>
      <c r="B178" s="196"/>
      <c r="C178" s="167" t="s">
        <v>3688</v>
      </c>
      <c r="D178" s="66"/>
      <c r="E178" s="47" t="s">
        <v>597</v>
      </c>
      <c r="F178" s="25" t="s">
        <v>598</v>
      </c>
      <c r="G178" s="67">
        <v>100</v>
      </c>
      <c r="H178" s="164">
        <v>78.867099999999994</v>
      </c>
      <c r="I178" s="124">
        <f t="shared" si="29"/>
        <v>0</v>
      </c>
      <c r="J178" s="126">
        <f t="shared" si="21"/>
        <v>78.867099999999994</v>
      </c>
      <c r="K178" s="136">
        <f t="shared" si="31"/>
        <v>0</v>
      </c>
      <c r="L178" s="34">
        <v>100</v>
      </c>
      <c r="M178" s="22">
        <f t="shared" si="30"/>
        <v>78.867099999999994</v>
      </c>
      <c r="N178" s="65" t="s">
        <v>599</v>
      </c>
      <c r="O178" s="65" t="s">
        <v>600</v>
      </c>
      <c r="P178" s="32" t="s">
        <v>75</v>
      </c>
      <c r="Q178" s="32" t="s">
        <v>76</v>
      </c>
      <c r="R178" s="162"/>
      <c r="S178" s="215"/>
      <c r="T178" s="122"/>
    </row>
    <row r="179" spans="1:20">
      <c r="A179" s="184"/>
      <c r="B179" s="194"/>
      <c r="C179" s="167" t="s">
        <v>3688</v>
      </c>
      <c r="D179" s="66"/>
      <c r="E179" s="47" t="s">
        <v>601</v>
      </c>
      <c r="F179" s="25" t="s">
        <v>602</v>
      </c>
      <c r="G179" s="67">
        <v>100</v>
      </c>
      <c r="H179" s="164">
        <v>82.018900000000002</v>
      </c>
      <c r="I179" s="124">
        <f t="shared" si="29"/>
        <v>0</v>
      </c>
      <c r="J179" s="126">
        <f t="shared" si="21"/>
        <v>82.018900000000002</v>
      </c>
      <c r="K179" s="136">
        <f t="shared" si="31"/>
        <v>0</v>
      </c>
      <c r="L179" s="34">
        <v>100</v>
      </c>
      <c r="M179" s="22">
        <f t="shared" si="30"/>
        <v>82.018899999999988</v>
      </c>
      <c r="N179" s="65" t="s">
        <v>603</v>
      </c>
      <c r="O179" s="65" t="s">
        <v>604</v>
      </c>
      <c r="P179" s="32" t="s">
        <v>75</v>
      </c>
      <c r="Q179" s="32" t="s">
        <v>76</v>
      </c>
      <c r="R179" s="162"/>
      <c r="S179" s="215"/>
      <c r="T179" s="122"/>
    </row>
    <row r="180" spans="1:20">
      <c r="A180" s="184"/>
      <c r="B180" s="194"/>
      <c r="C180" s="167" t="s">
        <v>3688</v>
      </c>
      <c r="D180" s="66"/>
      <c r="E180" s="47" t="s">
        <v>605</v>
      </c>
      <c r="F180" s="25" t="s">
        <v>606</v>
      </c>
      <c r="G180" s="67">
        <v>100</v>
      </c>
      <c r="H180" s="164">
        <v>82.018900000000002</v>
      </c>
      <c r="I180" s="124">
        <f t="shared" si="29"/>
        <v>0</v>
      </c>
      <c r="J180" s="126">
        <f t="shared" si="21"/>
        <v>82.018900000000002</v>
      </c>
      <c r="K180" s="136">
        <f t="shared" si="31"/>
        <v>0</v>
      </c>
      <c r="L180" s="34">
        <v>100</v>
      </c>
      <c r="M180" s="22">
        <f t="shared" si="30"/>
        <v>82.018899999999988</v>
      </c>
      <c r="N180" s="65" t="s">
        <v>607</v>
      </c>
      <c r="O180" s="65" t="s">
        <v>608</v>
      </c>
      <c r="P180" s="32" t="s">
        <v>75</v>
      </c>
      <c r="Q180" s="32" t="s">
        <v>76</v>
      </c>
      <c r="R180" s="162"/>
      <c r="S180" s="215"/>
      <c r="T180" s="122"/>
    </row>
    <row r="181" spans="1:20">
      <c r="A181" s="184"/>
      <c r="B181" s="194"/>
      <c r="C181" s="167" t="s">
        <v>3688</v>
      </c>
      <c r="D181" s="66"/>
      <c r="E181" s="47" t="s">
        <v>609</v>
      </c>
      <c r="F181" s="25" t="s">
        <v>610</v>
      </c>
      <c r="G181" s="67">
        <v>100</v>
      </c>
      <c r="H181" s="164">
        <v>85.448799999999991</v>
      </c>
      <c r="I181" s="124">
        <f t="shared" si="29"/>
        <v>0</v>
      </c>
      <c r="J181" s="126">
        <f t="shared" si="21"/>
        <v>85.448799999999991</v>
      </c>
      <c r="K181" s="136">
        <f t="shared" si="31"/>
        <v>0</v>
      </c>
      <c r="L181" s="34">
        <v>100</v>
      </c>
      <c r="M181" s="22">
        <f t="shared" si="30"/>
        <v>85.448799999999991</v>
      </c>
      <c r="N181" s="65" t="s">
        <v>611</v>
      </c>
      <c r="O181" s="65" t="s">
        <v>612</v>
      </c>
      <c r="P181" s="32" t="s">
        <v>75</v>
      </c>
      <c r="Q181" s="32" t="s">
        <v>76</v>
      </c>
      <c r="R181" s="162"/>
      <c r="S181" s="215"/>
      <c r="T181" s="122"/>
    </row>
    <row r="182" spans="1:20">
      <c r="A182" s="184"/>
      <c r="B182" s="194"/>
      <c r="C182" s="167" t="s">
        <v>3688</v>
      </c>
      <c r="D182" s="66"/>
      <c r="E182" s="47" t="s">
        <v>613</v>
      </c>
      <c r="F182" s="25" t="s">
        <v>614</v>
      </c>
      <c r="G182" s="67">
        <v>100</v>
      </c>
      <c r="H182" s="164">
        <v>88.332800000000006</v>
      </c>
      <c r="I182" s="124">
        <f t="shared" si="29"/>
        <v>0</v>
      </c>
      <c r="J182" s="126">
        <f t="shared" si="21"/>
        <v>88.332800000000006</v>
      </c>
      <c r="K182" s="136">
        <f t="shared" si="31"/>
        <v>0</v>
      </c>
      <c r="L182" s="34">
        <v>100</v>
      </c>
      <c r="M182" s="22">
        <f t="shared" si="30"/>
        <v>88.332800000000006</v>
      </c>
      <c r="N182" s="65" t="s">
        <v>615</v>
      </c>
      <c r="O182" s="65" t="s">
        <v>616</v>
      </c>
      <c r="P182" s="32" t="s">
        <v>75</v>
      </c>
      <c r="Q182" s="32" t="s">
        <v>76</v>
      </c>
      <c r="R182" s="162"/>
      <c r="S182" s="215"/>
      <c r="T182" s="122"/>
    </row>
    <row r="183" spans="1:20">
      <c r="A183" s="184"/>
      <c r="B183" s="194"/>
      <c r="C183" s="167" t="s">
        <v>3688</v>
      </c>
      <c r="D183" s="66"/>
      <c r="E183" s="47" t="s">
        <v>617</v>
      </c>
      <c r="F183" s="25" t="s">
        <v>618</v>
      </c>
      <c r="G183" s="67">
        <v>100</v>
      </c>
      <c r="H183" s="164">
        <v>91.4846</v>
      </c>
      <c r="I183" s="124">
        <f t="shared" si="29"/>
        <v>0</v>
      </c>
      <c r="J183" s="126">
        <f t="shared" si="21"/>
        <v>91.4846</v>
      </c>
      <c r="K183" s="136">
        <f t="shared" si="31"/>
        <v>0</v>
      </c>
      <c r="L183" s="34">
        <v>100</v>
      </c>
      <c r="M183" s="22">
        <f t="shared" si="30"/>
        <v>91.484599999999986</v>
      </c>
      <c r="N183" s="65" t="s">
        <v>619</v>
      </c>
      <c r="O183" s="65" t="s">
        <v>620</v>
      </c>
      <c r="P183" s="32" t="s">
        <v>75</v>
      </c>
      <c r="Q183" s="32" t="s">
        <v>76</v>
      </c>
      <c r="R183" s="162"/>
      <c r="S183" s="215"/>
      <c r="T183" s="122"/>
    </row>
    <row r="184" spans="1:20">
      <c r="A184" s="184"/>
      <c r="B184" s="194"/>
      <c r="C184" s="167" t="s">
        <v>3688</v>
      </c>
      <c r="D184" s="66"/>
      <c r="E184" s="47" t="s">
        <v>621</v>
      </c>
      <c r="F184" s="25" t="s">
        <v>622</v>
      </c>
      <c r="G184" s="67">
        <v>100</v>
      </c>
      <c r="H184" s="164">
        <v>97.798500000000004</v>
      </c>
      <c r="I184" s="124">
        <f t="shared" si="29"/>
        <v>0</v>
      </c>
      <c r="J184" s="126">
        <f t="shared" si="21"/>
        <v>97.798500000000004</v>
      </c>
      <c r="K184" s="136">
        <f t="shared" si="31"/>
        <v>0</v>
      </c>
      <c r="L184" s="34">
        <v>100</v>
      </c>
      <c r="M184" s="22">
        <f t="shared" si="30"/>
        <v>97.798500000000004</v>
      </c>
      <c r="N184" s="65" t="s">
        <v>623</v>
      </c>
      <c r="O184" s="65" t="s">
        <v>624</v>
      </c>
      <c r="P184" s="32" t="s">
        <v>75</v>
      </c>
      <c r="Q184" s="32" t="s">
        <v>76</v>
      </c>
      <c r="R184" s="162"/>
      <c r="S184" s="215"/>
      <c r="T184" s="122"/>
    </row>
    <row r="185" spans="1:20">
      <c r="A185" s="184"/>
      <c r="B185" s="194"/>
      <c r="C185" s="167" t="s">
        <v>3688</v>
      </c>
      <c r="D185" s="66"/>
      <c r="E185" s="47" t="s">
        <v>625</v>
      </c>
      <c r="F185" s="25" t="s">
        <v>626</v>
      </c>
      <c r="G185" s="67">
        <v>100</v>
      </c>
      <c r="H185" s="164">
        <v>83.924400000000006</v>
      </c>
      <c r="I185" s="124">
        <f t="shared" si="29"/>
        <v>0</v>
      </c>
      <c r="J185" s="126">
        <f t="shared" si="21"/>
        <v>83.924400000000006</v>
      </c>
      <c r="K185" s="136">
        <f t="shared" si="31"/>
        <v>0</v>
      </c>
      <c r="L185" s="34">
        <v>100</v>
      </c>
      <c r="M185" s="22">
        <f t="shared" si="30"/>
        <v>83.924400000000006</v>
      </c>
      <c r="N185" s="65">
        <v>8421814580137</v>
      </c>
      <c r="O185" s="65">
        <v>8421814580144</v>
      </c>
      <c r="P185" s="32" t="s">
        <v>75</v>
      </c>
      <c r="Q185" s="32" t="s">
        <v>76</v>
      </c>
      <c r="R185" s="162"/>
      <c r="S185" s="215"/>
      <c r="T185" s="122"/>
    </row>
    <row r="186" spans="1:20">
      <c r="A186" s="184"/>
      <c r="B186" s="194"/>
      <c r="C186" s="167" t="s">
        <v>3688</v>
      </c>
      <c r="D186" s="66"/>
      <c r="E186" s="47" t="s">
        <v>627</v>
      </c>
      <c r="F186" s="25" t="s">
        <v>628</v>
      </c>
      <c r="G186" s="67">
        <v>100</v>
      </c>
      <c r="H186" s="164">
        <v>92.421900000000008</v>
      </c>
      <c r="I186" s="124">
        <f t="shared" si="29"/>
        <v>0</v>
      </c>
      <c r="J186" s="126">
        <f t="shared" si="21"/>
        <v>92.421900000000008</v>
      </c>
      <c r="K186" s="136">
        <f t="shared" si="31"/>
        <v>0</v>
      </c>
      <c r="L186" s="34">
        <v>100</v>
      </c>
      <c r="M186" s="22">
        <f t="shared" si="30"/>
        <v>92.421900000000008</v>
      </c>
      <c r="N186" s="65">
        <v>8421814580151</v>
      </c>
      <c r="O186" s="65">
        <v>8421814580168</v>
      </c>
      <c r="P186" s="32" t="s">
        <v>75</v>
      </c>
      <c r="Q186" s="32" t="s">
        <v>76</v>
      </c>
      <c r="R186" s="162"/>
      <c r="S186" s="215"/>
      <c r="T186" s="122"/>
    </row>
    <row r="187" spans="1:20">
      <c r="A187" s="184"/>
      <c r="B187" s="194"/>
      <c r="C187" s="167" t="s">
        <v>3688</v>
      </c>
      <c r="D187" s="66"/>
      <c r="E187" s="47" t="s">
        <v>629</v>
      </c>
      <c r="F187" s="25" t="s">
        <v>630</v>
      </c>
      <c r="G187" s="67">
        <v>100</v>
      </c>
      <c r="H187" s="164">
        <v>92.844200000000001</v>
      </c>
      <c r="I187" s="124">
        <f t="shared" si="29"/>
        <v>0</v>
      </c>
      <c r="J187" s="126">
        <f t="shared" si="21"/>
        <v>92.844200000000001</v>
      </c>
      <c r="K187" s="136">
        <f t="shared" si="31"/>
        <v>0</v>
      </c>
      <c r="L187" s="34">
        <v>100</v>
      </c>
      <c r="M187" s="22">
        <f t="shared" si="30"/>
        <v>92.844200000000001</v>
      </c>
      <c r="N187" s="65">
        <v>8421814580175</v>
      </c>
      <c r="O187" s="65">
        <v>8421814580182</v>
      </c>
      <c r="P187" s="32" t="s">
        <v>75</v>
      </c>
      <c r="Q187" s="32" t="s">
        <v>76</v>
      </c>
      <c r="R187" s="162"/>
      <c r="S187" s="215"/>
      <c r="T187" s="122"/>
    </row>
    <row r="188" spans="1:20">
      <c r="A188" s="184"/>
      <c r="B188" s="194"/>
      <c r="C188" s="167" t="s">
        <v>3688</v>
      </c>
      <c r="D188" s="66"/>
      <c r="E188" s="47" t="s">
        <v>631</v>
      </c>
      <c r="F188" s="25" t="s">
        <v>632</v>
      </c>
      <c r="G188" s="67">
        <v>100</v>
      </c>
      <c r="H188" s="164">
        <v>103.5562</v>
      </c>
      <c r="I188" s="124">
        <f t="shared" si="29"/>
        <v>0</v>
      </c>
      <c r="J188" s="126">
        <f t="shared" si="21"/>
        <v>103.5562</v>
      </c>
      <c r="K188" s="136">
        <f t="shared" si="31"/>
        <v>0</v>
      </c>
      <c r="L188" s="34">
        <v>100</v>
      </c>
      <c r="M188" s="22">
        <f t="shared" si="30"/>
        <v>103.5562</v>
      </c>
      <c r="N188" s="65">
        <v>8421814580199</v>
      </c>
      <c r="O188" s="65">
        <v>8421814580205</v>
      </c>
      <c r="P188" s="32" t="s">
        <v>75</v>
      </c>
      <c r="Q188" s="32" t="s">
        <v>76</v>
      </c>
      <c r="R188" s="162"/>
      <c r="S188" s="215"/>
      <c r="T188" s="122"/>
    </row>
    <row r="189" spans="1:20">
      <c r="A189" s="184"/>
      <c r="B189" s="194"/>
      <c r="C189" s="167" t="s">
        <v>3688</v>
      </c>
      <c r="D189" s="66"/>
      <c r="E189" s="47" t="s">
        <v>633</v>
      </c>
      <c r="F189" s="25" t="s">
        <v>634</v>
      </c>
      <c r="G189" s="67">
        <v>100</v>
      </c>
      <c r="H189" s="164">
        <v>124.7124</v>
      </c>
      <c r="I189" s="124">
        <f t="shared" si="29"/>
        <v>0</v>
      </c>
      <c r="J189" s="126">
        <f t="shared" si="21"/>
        <v>124.7124</v>
      </c>
      <c r="K189" s="136">
        <f t="shared" si="31"/>
        <v>0</v>
      </c>
      <c r="L189" s="34">
        <v>100</v>
      </c>
      <c r="M189" s="22">
        <f t="shared" si="30"/>
        <v>124.7124</v>
      </c>
      <c r="N189" s="65">
        <v>8421814580212</v>
      </c>
      <c r="O189" s="65">
        <v>8421814580229</v>
      </c>
      <c r="P189" s="32" t="s">
        <v>75</v>
      </c>
      <c r="Q189" s="32" t="s">
        <v>76</v>
      </c>
      <c r="R189" s="162"/>
      <c r="S189" s="215"/>
      <c r="T189" s="122"/>
    </row>
    <row r="190" spans="1:20">
      <c r="A190" s="184"/>
      <c r="B190" s="194"/>
      <c r="C190" s="167" t="s">
        <v>3688</v>
      </c>
      <c r="D190" s="66"/>
      <c r="E190" s="47" t="s">
        <v>635</v>
      </c>
      <c r="F190" s="25" t="s">
        <v>636</v>
      </c>
      <c r="G190" s="67">
        <v>100</v>
      </c>
      <c r="H190" s="164">
        <v>130.68639999999999</v>
      </c>
      <c r="I190" s="124">
        <f t="shared" si="29"/>
        <v>0</v>
      </c>
      <c r="J190" s="126">
        <f t="shared" si="21"/>
        <v>130.68639999999999</v>
      </c>
      <c r="K190" s="136">
        <f t="shared" si="31"/>
        <v>0</v>
      </c>
      <c r="L190" s="34">
        <v>100</v>
      </c>
      <c r="M190" s="22">
        <f t="shared" si="30"/>
        <v>130.68639999999999</v>
      </c>
      <c r="N190" s="65">
        <v>8421814580236</v>
      </c>
      <c r="O190" s="65">
        <v>8421814580243</v>
      </c>
      <c r="P190" s="32" t="s">
        <v>75</v>
      </c>
      <c r="Q190" s="32" t="s">
        <v>76</v>
      </c>
      <c r="R190" s="162"/>
      <c r="S190" s="215"/>
      <c r="T190" s="122"/>
    </row>
    <row r="191" spans="1:20">
      <c r="A191" s="184"/>
      <c r="B191" s="194"/>
      <c r="C191" s="167" t="s">
        <v>3688</v>
      </c>
      <c r="D191" s="66"/>
      <c r="E191" s="47" t="s">
        <v>637</v>
      </c>
      <c r="F191" s="25" t="s">
        <v>638</v>
      </c>
      <c r="G191" s="67">
        <v>100</v>
      </c>
      <c r="H191" s="164">
        <v>147.3621</v>
      </c>
      <c r="I191" s="124">
        <f t="shared" si="29"/>
        <v>0</v>
      </c>
      <c r="J191" s="126">
        <f t="shared" si="21"/>
        <v>147.3621</v>
      </c>
      <c r="K191" s="136">
        <f t="shared" si="31"/>
        <v>0</v>
      </c>
      <c r="L191" s="34">
        <v>100</v>
      </c>
      <c r="M191" s="22">
        <f t="shared" si="30"/>
        <v>147.3621</v>
      </c>
      <c r="N191" s="65">
        <v>8421814580250</v>
      </c>
      <c r="O191" s="65">
        <v>8421814580267</v>
      </c>
      <c r="P191" s="32" t="s">
        <v>75</v>
      </c>
      <c r="Q191" s="32" t="s">
        <v>76</v>
      </c>
      <c r="R191" s="162"/>
      <c r="S191" s="215"/>
      <c r="T191" s="122"/>
    </row>
    <row r="192" spans="1:20">
      <c r="A192" s="184"/>
      <c r="B192" s="194"/>
      <c r="C192" s="167" t="s">
        <v>3688</v>
      </c>
      <c r="D192" s="66"/>
      <c r="E192" s="47" t="s">
        <v>639</v>
      </c>
      <c r="F192" s="25" t="s">
        <v>640</v>
      </c>
      <c r="G192" s="67">
        <v>100</v>
      </c>
      <c r="H192" s="164">
        <v>167.77669999999998</v>
      </c>
      <c r="I192" s="124">
        <f t="shared" si="29"/>
        <v>0</v>
      </c>
      <c r="J192" s="126">
        <f t="shared" si="21"/>
        <v>167.77669999999998</v>
      </c>
      <c r="K192" s="136">
        <f t="shared" si="31"/>
        <v>0</v>
      </c>
      <c r="L192" s="34">
        <v>50</v>
      </c>
      <c r="M192" s="22">
        <f t="shared" si="30"/>
        <v>83.888349999999988</v>
      </c>
      <c r="N192" s="65">
        <v>8421814580274</v>
      </c>
      <c r="O192" s="65">
        <v>8421814580281</v>
      </c>
      <c r="P192" s="32" t="s">
        <v>75</v>
      </c>
      <c r="Q192" s="32" t="s">
        <v>76</v>
      </c>
      <c r="R192" s="162"/>
      <c r="S192" s="215"/>
      <c r="T192" s="122"/>
    </row>
    <row r="193" spans="1:20">
      <c r="A193" s="185"/>
      <c r="B193" s="195"/>
      <c r="C193" s="167" t="s">
        <v>3688</v>
      </c>
      <c r="D193" s="66"/>
      <c r="E193" s="47" t="s">
        <v>3922</v>
      </c>
      <c r="F193" s="25" t="s">
        <v>3921</v>
      </c>
      <c r="G193" s="67">
        <v>100</v>
      </c>
      <c r="H193" s="164">
        <v>184.6275</v>
      </c>
      <c r="I193" s="39">
        <f t="shared" si="29"/>
        <v>0</v>
      </c>
      <c r="J193" s="126">
        <f t="shared" si="21"/>
        <v>184.6275</v>
      </c>
      <c r="K193" s="145">
        <f t="shared" si="31"/>
        <v>0</v>
      </c>
      <c r="L193" s="23">
        <v>50</v>
      </c>
      <c r="M193" s="22">
        <f t="shared" ref="M193" si="32">SUM(J193*L193)/100</f>
        <v>92.313749999999999</v>
      </c>
      <c r="N193" s="65">
        <v>8421814580298</v>
      </c>
      <c r="O193" s="65">
        <v>8421814580304</v>
      </c>
      <c r="P193" s="139"/>
      <c r="Q193" s="140"/>
      <c r="R193" s="162"/>
      <c r="S193" s="215"/>
      <c r="T193" s="122"/>
    </row>
    <row r="194" spans="1:20">
      <c r="A194" s="183"/>
      <c r="B194" s="191"/>
      <c r="C194" s="167" t="s">
        <v>3688</v>
      </c>
      <c r="D194" s="66"/>
      <c r="E194" s="47" t="s">
        <v>641</v>
      </c>
      <c r="F194" s="25" t="s">
        <v>642</v>
      </c>
      <c r="G194" s="67">
        <v>100</v>
      </c>
      <c r="H194" s="164">
        <v>94.347999999999999</v>
      </c>
      <c r="I194" s="124">
        <f t="shared" si="29"/>
        <v>0</v>
      </c>
      <c r="J194" s="126">
        <f t="shared" si="21"/>
        <v>94.347999999999999</v>
      </c>
      <c r="K194" s="136">
        <f t="shared" si="31"/>
        <v>0</v>
      </c>
      <c r="L194" s="34">
        <v>100</v>
      </c>
      <c r="M194" s="22">
        <f t="shared" si="30"/>
        <v>94.347999999999999</v>
      </c>
      <c r="N194" s="65" t="s">
        <v>643</v>
      </c>
      <c r="O194" s="65" t="s">
        <v>644</v>
      </c>
      <c r="P194" s="32" t="s">
        <v>75</v>
      </c>
      <c r="Q194" s="32" t="s">
        <v>645</v>
      </c>
      <c r="R194" s="162"/>
      <c r="S194" s="215"/>
      <c r="T194" s="122"/>
    </row>
    <row r="195" spans="1:20">
      <c r="A195" s="184"/>
      <c r="B195" s="192"/>
      <c r="C195" s="167" t="s">
        <v>3688</v>
      </c>
      <c r="D195" s="66"/>
      <c r="E195" s="47" t="s">
        <v>646</v>
      </c>
      <c r="F195" s="25" t="s">
        <v>647</v>
      </c>
      <c r="G195" s="67">
        <v>100</v>
      </c>
      <c r="H195" s="164">
        <v>97.29379999999999</v>
      </c>
      <c r="I195" s="124">
        <f t="shared" si="29"/>
        <v>0</v>
      </c>
      <c r="J195" s="126">
        <f t="shared" si="21"/>
        <v>97.29379999999999</v>
      </c>
      <c r="K195" s="136">
        <f t="shared" si="31"/>
        <v>0</v>
      </c>
      <c r="L195" s="34">
        <v>100</v>
      </c>
      <c r="M195" s="22">
        <f t="shared" si="30"/>
        <v>97.29379999999999</v>
      </c>
      <c r="N195" s="65" t="s">
        <v>648</v>
      </c>
      <c r="O195" s="65" t="s">
        <v>649</v>
      </c>
      <c r="P195" s="32" t="s">
        <v>75</v>
      </c>
      <c r="Q195" s="32" t="s">
        <v>645</v>
      </c>
      <c r="R195" s="162"/>
      <c r="S195" s="215"/>
      <c r="T195" s="122"/>
    </row>
    <row r="196" spans="1:20">
      <c r="A196" s="184"/>
      <c r="B196" s="192"/>
      <c r="C196" s="167" t="s">
        <v>3688</v>
      </c>
      <c r="D196" s="66"/>
      <c r="E196" s="47" t="s">
        <v>650</v>
      </c>
      <c r="F196" s="25" t="s">
        <v>651</v>
      </c>
      <c r="G196" s="67">
        <v>100</v>
      </c>
      <c r="H196" s="164">
        <v>100.2396</v>
      </c>
      <c r="I196" s="124">
        <f t="shared" si="29"/>
        <v>0</v>
      </c>
      <c r="J196" s="126">
        <f t="shared" si="21"/>
        <v>100.2396</v>
      </c>
      <c r="K196" s="136">
        <f t="shared" si="31"/>
        <v>0</v>
      </c>
      <c r="L196" s="34">
        <v>100</v>
      </c>
      <c r="M196" s="22">
        <f t="shared" si="30"/>
        <v>100.2396</v>
      </c>
      <c r="N196" s="65" t="s">
        <v>652</v>
      </c>
      <c r="O196" s="65" t="s">
        <v>653</v>
      </c>
      <c r="P196" s="32" t="s">
        <v>75</v>
      </c>
      <c r="Q196" s="32" t="s">
        <v>645</v>
      </c>
      <c r="R196" s="162"/>
      <c r="S196" s="215"/>
      <c r="T196" s="122"/>
    </row>
    <row r="197" spans="1:20">
      <c r="A197" s="184"/>
      <c r="B197" s="192"/>
      <c r="C197" s="167" t="s">
        <v>3688</v>
      </c>
      <c r="D197" s="66"/>
      <c r="E197" s="47" t="s">
        <v>654</v>
      </c>
      <c r="F197" s="25" t="s">
        <v>655</v>
      </c>
      <c r="G197" s="67">
        <v>100</v>
      </c>
      <c r="H197" s="164">
        <v>106.14149999999999</v>
      </c>
      <c r="I197" s="124">
        <f t="shared" si="29"/>
        <v>0</v>
      </c>
      <c r="J197" s="126">
        <f t="shared" si="21"/>
        <v>106.14149999999999</v>
      </c>
      <c r="K197" s="136">
        <f t="shared" si="31"/>
        <v>0</v>
      </c>
      <c r="L197" s="34">
        <v>100</v>
      </c>
      <c r="M197" s="22">
        <f t="shared" si="30"/>
        <v>106.14149999999999</v>
      </c>
      <c r="N197" s="65" t="s">
        <v>656</v>
      </c>
      <c r="O197" s="65" t="s">
        <v>657</v>
      </c>
      <c r="P197" s="32" t="s">
        <v>75</v>
      </c>
      <c r="Q197" s="32" t="s">
        <v>645</v>
      </c>
      <c r="R197" s="162"/>
      <c r="S197" s="215"/>
      <c r="T197" s="122"/>
    </row>
    <row r="198" spans="1:20">
      <c r="A198" s="184"/>
      <c r="B198" s="192"/>
      <c r="C198" s="167" t="s">
        <v>3688</v>
      </c>
      <c r="D198" s="66"/>
      <c r="E198" s="47" t="s">
        <v>658</v>
      </c>
      <c r="F198" s="25" t="s">
        <v>659</v>
      </c>
      <c r="G198" s="67">
        <v>100</v>
      </c>
      <c r="H198" s="164">
        <v>106.14149999999999</v>
      </c>
      <c r="I198" s="124">
        <f t="shared" si="29"/>
        <v>0</v>
      </c>
      <c r="J198" s="126">
        <f t="shared" si="21"/>
        <v>106.14149999999999</v>
      </c>
      <c r="K198" s="136">
        <f t="shared" si="31"/>
        <v>0</v>
      </c>
      <c r="L198" s="34">
        <v>100</v>
      </c>
      <c r="M198" s="22">
        <f t="shared" si="30"/>
        <v>106.14149999999999</v>
      </c>
      <c r="N198" s="65" t="s">
        <v>660</v>
      </c>
      <c r="O198" s="65" t="s">
        <v>661</v>
      </c>
      <c r="P198" s="32" t="s">
        <v>75</v>
      </c>
      <c r="Q198" s="32" t="s">
        <v>645</v>
      </c>
      <c r="R198" s="162"/>
      <c r="S198" s="215"/>
      <c r="T198" s="122"/>
    </row>
    <row r="199" spans="1:20">
      <c r="A199" s="184"/>
      <c r="B199" s="192"/>
      <c r="C199" s="167" t="s">
        <v>3688</v>
      </c>
      <c r="D199" s="66"/>
      <c r="E199" s="47" t="s">
        <v>662</v>
      </c>
      <c r="F199" s="25" t="s">
        <v>663</v>
      </c>
      <c r="G199" s="67">
        <v>100</v>
      </c>
      <c r="H199" s="164">
        <v>109.0873</v>
      </c>
      <c r="I199" s="124">
        <f t="shared" si="29"/>
        <v>0</v>
      </c>
      <c r="J199" s="126">
        <f t="shared" si="21"/>
        <v>109.0873</v>
      </c>
      <c r="K199" s="136">
        <f t="shared" si="31"/>
        <v>0</v>
      </c>
      <c r="L199" s="34">
        <v>100</v>
      </c>
      <c r="M199" s="22">
        <f t="shared" si="30"/>
        <v>109.0873</v>
      </c>
      <c r="N199" s="65" t="s">
        <v>664</v>
      </c>
      <c r="O199" s="65" t="s">
        <v>665</v>
      </c>
      <c r="P199" s="32" t="s">
        <v>75</v>
      </c>
      <c r="Q199" s="32" t="s">
        <v>645</v>
      </c>
      <c r="R199" s="162"/>
      <c r="S199" s="215"/>
      <c r="T199" s="122"/>
    </row>
    <row r="200" spans="1:20">
      <c r="A200" s="185"/>
      <c r="B200" s="193"/>
      <c r="C200" s="167" t="s">
        <v>3688</v>
      </c>
      <c r="D200" s="66"/>
      <c r="E200" s="47" t="s">
        <v>666</v>
      </c>
      <c r="F200" s="25" t="s">
        <v>667</v>
      </c>
      <c r="G200" s="67">
        <v>100</v>
      </c>
      <c r="H200" s="164">
        <v>126.78270000000001</v>
      </c>
      <c r="I200" s="124">
        <f t="shared" si="29"/>
        <v>0</v>
      </c>
      <c r="J200" s="126">
        <f t="shared" si="21"/>
        <v>126.78270000000001</v>
      </c>
      <c r="K200" s="136">
        <f t="shared" si="31"/>
        <v>0</v>
      </c>
      <c r="L200" s="34">
        <v>100</v>
      </c>
      <c r="M200" s="22">
        <f t="shared" si="30"/>
        <v>126.78270000000001</v>
      </c>
      <c r="N200" s="65" t="s">
        <v>668</v>
      </c>
      <c r="O200" s="65" t="s">
        <v>669</v>
      </c>
      <c r="P200" s="32" t="s">
        <v>75</v>
      </c>
      <c r="Q200" s="32" t="s">
        <v>645</v>
      </c>
      <c r="R200" s="162"/>
      <c r="S200" s="215"/>
      <c r="T200" s="122"/>
    </row>
    <row r="201" spans="1:20">
      <c r="A201" s="183"/>
      <c r="B201" s="196"/>
      <c r="C201" s="167" t="s">
        <v>3688</v>
      </c>
      <c r="D201" s="66"/>
      <c r="E201" s="47" t="s">
        <v>670</v>
      </c>
      <c r="F201" s="28" t="s">
        <v>671</v>
      </c>
      <c r="G201" s="67">
        <v>100</v>
      </c>
      <c r="H201" s="164">
        <v>101.12540000000001</v>
      </c>
      <c r="I201" s="123">
        <f t="shared" si="29"/>
        <v>0</v>
      </c>
      <c r="J201" s="126">
        <f t="shared" si="21"/>
        <v>101.12540000000001</v>
      </c>
      <c r="K201" s="136">
        <f t="shared" si="31"/>
        <v>0</v>
      </c>
      <c r="L201" s="34">
        <v>100</v>
      </c>
      <c r="M201" s="22">
        <f t="shared" si="30"/>
        <v>101.12540000000001</v>
      </c>
      <c r="N201" s="65" t="s">
        <v>672</v>
      </c>
      <c r="O201" s="65" t="s">
        <v>673</v>
      </c>
      <c r="P201" s="32" t="s">
        <v>75</v>
      </c>
      <c r="Q201" s="32" t="s">
        <v>76</v>
      </c>
      <c r="R201" s="162"/>
      <c r="S201" s="215"/>
      <c r="T201" s="122"/>
    </row>
    <row r="202" spans="1:20">
      <c r="A202" s="184"/>
      <c r="B202" s="194"/>
      <c r="C202" s="167" t="s">
        <v>3688</v>
      </c>
      <c r="D202" s="66"/>
      <c r="E202" s="47" t="s">
        <v>674</v>
      </c>
      <c r="F202" s="28" t="s">
        <v>675</v>
      </c>
      <c r="G202" s="67">
        <v>100</v>
      </c>
      <c r="H202" s="164">
        <v>104.0197</v>
      </c>
      <c r="I202" s="123">
        <f t="shared" si="29"/>
        <v>0</v>
      </c>
      <c r="J202" s="126">
        <f t="shared" si="21"/>
        <v>104.0197</v>
      </c>
      <c r="K202" s="136">
        <f t="shared" si="31"/>
        <v>0</v>
      </c>
      <c r="L202" s="34">
        <v>100</v>
      </c>
      <c r="M202" s="22">
        <f t="shared" si="30"/>
        <v>104.0197</v>
      </c>
      <c r="N202" s="65" t="s">
        <v>676</v>
      </c>
      <c r="O202" s="65" t="s">
        <v>677</v>
      </c>
      <c r="P202" s="32" t="s">
        <v>75</v>
      </c>
      <c r="Q202" s="32" t="s">
        <v>76</v>
      </c>
      <c r="R202" s="162"/>
      <c r="S202" s="215"/>
      <c r="T202" s="122"/>
    </row>
    <row r="203" spans="1:20">
      <c r="A203" s="184"/>
      <c r="B203" s="194"/>
      <c r="C203" s="167" t="s">
        <v>3688</v>
      </c>
      <c r="D203" s="66"/>
      <c r="E203" s="47" t="s">
        <v>678</v>
      </c>
      <c r="F203" s="28" t="s">
        <v>679</v>
      </c>
      <c r="G203" s="67">
        <v>100</v>
      </c>
      <c r="H203" s="164">
        <v>104.0197</v>
      </c>
      <c r="I203" s="123">
        <f t="shared" si="29"/>
        <v>0</v>
      </c>
      <c r="J203" s="126">
        <f t="shared" ref="J203:J266" si="33">SUM(H203)*(1-K203)</f>
        <v>104.0197</v>
      </c>
      <c r="K203" s="136">
        <f t="shared" si="31"/>
        <v>0</v>
      </c>
      <c r="L203" s="34">
        <v>100</v>
      </c>
      <c r="M203" s="22">
        <f t="shared" si="30"/>
        <v>104.0197</v>
      </c>
      <c r="N203" s="65" t="s">
        <v>680</v>
      </c>
      <c r="O203" s="65" t="s">
        <v>681</v>
      </c>
      <c r="P203" s="32" t="s">
        <v>75</v>
      </c>
      <c r="Q203" s="32" t="s">
        <v>76</v>
      </c>
      <c r="R203" s="162"/>
      <c r="S203" s="215"/>
      <c r="T203" s="122"/>
    </row>
    <row r="204" spans="1:20" ht="14.5" customHeight="1">
      <c r="A204" s="184"/>
      <c r="B204" s="194"/>
      <c r="C204" s="167" t="s">
        <v>3688</v>
      </c>
      <c r="D204" s="66"/>
      <c r="E204" s="47" t="s">
        <v>682</v>
      </c>
      <c r="F204" s="27" t="s">
        <v>683</v>
      </c>
      <c r="G204" s="67">
        <v>100</v>
      </c>
      <c r="H204" s="164">
        <v>106.90370000000001</v>
      </c>
      <c r="I204" s="125">
        <f t="shared" si="29"/>
        <v>0</v>
      </c>
      <c r="J204" s="126">
        <f t="shared" si="33"/>
        <v>106.90370000000001</v>
      </c>
      <c r="K204" s="136">
        <f t="shared" si="31"/>
        <v>0</v>
      </c>
      <c r="L204" s="34">
        <v>100</v>
      </c>
      <c r="M204" s="22">
        <f t="shared" si="30"/>
        <v>106.90370000000001</v>
      </c>
      <c r="N204" s="65" t="s">
        <v>684</v>
      </c>
      <c r="O204" s="65" t="s">
        <v>685</v>
      </c>
      <c r="P204" s="32" t="s">
        <v>75</v>
      </c>
      <c r="Q204" s="32" t="s">
        <v>76</v>
      </c>
      <c r="R204" s="162"/>
      <c r="S204" s="215"/>
      <c r="T204" s="122"/>
    </row>
    <row r="205" spans="1:20" ht="14.5" customHeight="1">
      <c r="A205" s="184"/>
      <c r="B205" s="194"/>
      <c r="C205" s="167" t="s">
        <v>3688</v>
      </c>
      <c r="D205" s="66"/>
      <c r="E205" s="47" t="s">
        <v>686</v>
      </c>
      <c r="F205" s="27" t="s">
        <v>687</v>
      </c>
      <c r="G205" s="67">
        <v>100</v>
      </c>
      <c r="H205" s="164">
        <v>109.798</v>
      </c>
      <c r="I205" s="125">
        <f t="shared" si="29"/>
        <v>0</v>
      </c>
      <c r="J205" s="126">
        <f t="shared" si="33"/>
        <v>109.798</v>
      </c>
      <c r="K205" s="136">
        <f t="shared" si="31"/>
        <v>0</v>
      </c>
      <c r="L205" s="34">
        <v>100</v>
      </c>
      <c r="M205" s="22">
        <f t="shared" si="30"/>
        <v>109.79799999999999</v>
      </c>
      <c r="N205" s="65" t="s">
        <v>688</v>
      </c>
      <c r="O205" s="65" t="s">
        <v>689</v>
      </c>
      <c r="P205" s="32" t="s">
        <v>75</v>
      </c>
      <c r="Q205" s="32" t="s">
        <v>76</v>
      </c>
      <c r="R205" s="162"/>
      <c r="S205" s="215"/>
      <c r="T205" s="122"/>
    </row>
    <row r="206" spans="1:20" ht="14.5" customHeight="1">
      <c r="A206" s="184"/>
      <c r="B206" s="194"/>
      <c r="C206" s="167" t="s">
        <v>3688</v>
      </c>
      <c r="D206" s="66"/>
      <c r="E206" s="47" t="s">
        <v>690</v>
      </c>
      <c r="F206" s="27" t="s">
        <v>691</v>
      </c>
      <c r="G206" s="67">
        <v>100</v>
      </c>
      <c r="H206" s="164">
        <v>112.682</v>
      </c>
      <c r="I206" s="125">
        <f t="shared" si="29"/>
        <v>0</v>
      </c>
      <c r="J206" s="126">
        <f t="shared" si="33"/>
        <v>112.682</v>
      </c>
      <c r="K206" s="136">
        <f t="shared" si="31"/>
        <v>0</v>
      </c>
      <c r="L206" s="34">
        <v>100</v>
      </c>
      <c r="M206" s="22">
        <f t="shared" si="30"/>
        <v>112.682</v>
      </c>
      <c r="N206" s="65" t="s">
        <v>692</v>
      </c>
      <c r="O206" s="65" t="s">
        <v>693</v>
      </c>
      <c r="P206" s="32" t="s">
        <v>75</v>
      </c>
      <c r="Q206" s="32" t="s">
        <v>76</v>
      </c>
      <c r="R206" s="162"/>
      <c r="S206" s="215"/>
      <c r="T206" s="122"/>
    </row>
    <row r="207" spans="1:20" ht="14.5" customHeight="1">
      <c r="A207" s="184"/>
      <c r="B207" s="194"/>
      <c r="C207" s="167" t="s">
        <v>3688</v>
      </c>
      <c r="D207" s="66"/>
      <c r="E207" s="47" t="s">
        <v>694</v>
      </c>
      <c r="F207" s="27" t="s">
        <v>695</v>
      </c>
      <c r="G207" s="67">
        <v>100</v>
      </c>
      <c r="H207" s="164">
        <v>107.6041</v>
      </c>
      <c r="I207" s="125">
        <f t="shared" si="29"/>
        <v>0</v>
      </c>
      <c r="J207" s="126">
        <f t="shared" si="33"/>
        <v>107.6041</v>
      </c>
      <c r="K207" s="136">
        <f t="shared" si="31"/>
        <v>0</v>
      </c>
      <c r="L207" s="34">
        <v>100</v>
      </c>
      <c r="M207" s="22">
        <f t="shared" si="30"/>
        <v>107.6041</v>
      </c>
      <c r="N207" s="65">
        <v>8421814580311</v>
      </c>
      <c r="O207" s="65">
        <v>8421814580328</v>
      </c>
      <c r="P207" s="32" t="s">
        <v>75</v>
      </c>
      <c r="Q207" s="32" t="s">
        <v>76</v>
      </c>
      <c r="R207" s="162"/>
      <c r="S207" s="215"/>
      <c r="T207" s="122"/>
    </row>
    <row r="208" spans="1:20" ht="14.5" customHeight="1">
      <c r="A208" s="184"/>
      <c r="B208" s="194"/>
      <c r="C208" s="167" t="s">
        <v>3688</v>
      </c>
      <c r="D208" s="66"/>
      <c r="E208" s="47" t="s">
        <v>696</v>
      </c>
      <c r="F208" s="27" t="s">
        <v>697</v>
      </c>
      <c r="G208" s="67">
        <v>100</v>
      </c>
      <c r="H208" s="164">
        <v>124.4755</v>
      </c>
      <c r="I208" s="125">
        <f t="shared" ref="I208:I239" si="34">D208*J208/100</f>
        <v>0</v>
      </c>
      <c r="J208" s="126">
        <f t="shared" si="33"/>
        <v>124.4755</v>
      </c>
      <c r="K208" s="136">
        <f t="shared" si="31"/>
        <v>0</v>
      </c>
      <c r="L208" s="34">
        <v>100</v>
      </c>
      <c r="M208" s="22">
        <f t="shared" si="30"/>
        <v>124.4755</v>
      </c>
      <c r="N208" s="65">
        <v>8421814580359</v>
      </c>
      <c r="O208" s="65">
        <v>8421814580366</v>
      </c>
      <c r="P208" s="32" t="s">
        <v>75</v>
      </c>
      <c r="Q208" s="32" t="s">
        <v>76</v>
      </c>
      <c r="R208" s="162"/>
      <c r="S208" s="215"/>
      <c r="T208" s="122"/>
    </row>
    <row r="209" spans="1:20" ht="14.5" customHeight="1">
      <c r="A209" s="184"/>
      <c r="B209" s="194"/>
      <c r="C209" s="167" t="s">
        <v>3688</v>
      </c>
      <c r="D209" s="66"/>
      <c r="E209" s="47" t="s">
        <v>698</v>
      </c>
      <c r="F209" s="27" t="s">
        <v>699</v>
      </c>
      <c r="G209" s="67">
        <v>100</v>
      </c>
      <c r="H209" s="164">
        <v>138.15389999999999</v>
      </c>
      <c r="I209" s="125">
        <f t="shared" si="34"/>
        <v>0</v>
      </c>
      <c r="J209" s="126">
        <f t="shared" si="33"/>
        <v>138.15389999999999</v>
      </c>
      <c r="K209" s="136">
        <f t="shared" si="31"/>
        <v>0</v>
      </c>
      <c r="L209" s="34">
        <v>50</v>
      </c>
      <c r="M209" s="22">
        <f t="shared" si="30"/>
        <v>69.076949999999997</v>
      </c>
      <c r="N209" s="65">
        <v>8421814580373</v>
      </c>
      <c r="O209" s="65">
        <v>8421814580380</v>
      </c>
      <c r="P209" s="32" t="s">
        <v>75</v>
      </c>
      <c r="Q209" s="32" t="s">
        <v>76</v>
      </c>
      <c r="R209" s="162"/>
      <c r="S209" s="215"/>
      <c r="T209" s="122"/>
    </row>
    <row r="210" spans="1:20" ht="14.5" customHeight="1">
      <c r="A210" s="184"/>
      <c r="B210" s="194"/>
      <c r="C210" s="167" t="s">
        <v>3688</v>
      </c>
      <c r="D210" s="66"/>
      <c r="E210" s="47" t="s">
        <v>700</v>
      </c>
      <c r="F210" s="27" t="s">
        <v>701</v>
      </c>
      <c r="G210" s="67">
        <v>100</v>
      </c>
      <c r="H210" s="164">
        <v>158.44490000000002</v>
      </c>
      <c r="I210" s="125">
        <f t="shared" si="34"/>
        <v>0</v>
      </c>
      <c r="J210" s="126">
        <f t="shared" si="33"/>
        <v>158.44490000000002</v>
      </c>
      <c r="K210" s="136">
        <f t="shared" si="31"/>
        <v>0</v>
      </c>
      <c r="L210" s="34">
        <v>50</v>
      </c>
      <c r="M210" s="22">
        <f t="shared" si="30"/>
        <v>79.222450000000009</v>
      </c>
      <c r="N210" s="65">
        <v>8421814580397</v>
      </c>
      <c r="O210" s="65">
        <v>8421814580403</v>
      </c>
      <c r="P210" s="32" t="s">
        <v>75</v>
      </c>
      <c r="Q210" s="32" t="s">
        <v>76</v>
      </c>
      <c r="R210" s="162"/>
      <c r="S210" s="215"/>
      <c r="T210" s="122"/>
    </row>
    <row r="211" spans="1:20" ht="14.5" customHeight="1">
      <c r="A211" s="184"/>
      <c r="B211" s="194"/>
      <c r="C211" s="167" t="s">
        <v>3688</v>
      </c>
      <c r="D211" s="66"/>
      <c r="E211" s="47" t="s">
        <v>702</v>
      </c>
      <c r="F211" s="27" t="s">
        <v>703</v>
      </c>
      <c r="G211" s="67">
        <v>100</v>
      </c>
      <c r="H211" s="164">
        <v>174.63650000000001</v>
      </c>
      <c r="I211" s="125">
        <f t="shared" si="34"/>
        <v>0</v>
      </c>
      <c r="J211" s="126">
        <f t="shared" si="33"/>
        <v>174.63650000000001</v>
      </c>
      <c r="K211" s="136">
        <f t="shared" si="31"/>
        <v>0</v>
      </c>
      <c r="L211" s="34">
        <v>50</v>
      </c>
      <c r="M211" s="22">
        <f t="shared" si="30"/>
        <v>87.318250000000006</v>
      </c>
      <c r="N211" s="65">
        <v>8421814580410</v>
      </c>
      <c r="O211" s="65">
        <v>8421814580427</v>
      </c>
      <c r="P211" s="32" t="s">
        <v>75</v>
      </c>
      <c r="Q211" s="32" t="s">
        <v>76</v>
      </c>
      <c r="R211" s="162"/>
      <c r="S211" s="215"/>
      <c r="T211" s="122"/>
    </row>
    <row r="212" spans="1:20" ht="14.5" customHeight="1">
      <c r="A212" s="184"/>
      <c r="B212" s="194"/>
      <c r="C212" s="167" t="s">
        <v>3688</v>
      </c>
      <c r="D212" s="66"/>
      <c r="E212" s="47" t="s">
        <v>704</v>
      </c>
      <c r="F212" s="27" t="s">
        <v>705</v>
      </c>
      <c r="G212" s="67">
        <v>100</v>
      </c>
      <c r="H212" s="164">
        <v>197.66730000000001</v>
      </c>
      <c r="I212" s="125">
        <f t="shared" si="34"/>
        <v>0</v>
      </c>
      <c r="J212" s="126">
        <f t="shared" si="33"/>
        <v>197.66730000000001</v>
      </c>
      <c r="K212" s="136">
        <f t="shared" si="31"/>
        <v>0</v>
      </c>
      <c r="L212" s="34">
        <v>50</v>
      </c>
      <c r="M212" s="22">
        <f t="shared" si="30"/>
        <v>98.833649999999992</v>
      </c>
      <c r="N212" s="65">
        <v>8421814580434</v>
      </c>
      <c r="O212" s="65">
        <v>8421814580441</v>
      </c>
      <c r="P212" s="32" t="s">
        <v>75</v>
      </c>
      <c r="Q212" s="32" t="s">
        <v>76</v>
      </c>
      <c r="R212" s="162"/>
      <c r="S212" s="215"/>
      <c r="T212" s="122"/>
    </row>
    <row r="213" spans="1:20" ht="14.5" customHeight="1">
      <c r="A213" s="185"/>
      <c r="B213" s="195"/>
      <c r="C213" s="167" t="s">
        <v>3688</v>
      </c>
      <c r="D213" s="66"/>
      <c r="E213" s="47" t="s">
        <v>706</v>
      </c>
      <c r="F213" s="27" t="s">
        <v>707</v>
      </c>
      <c r="G213" s="67">
        <v>100</v>
      </c>
      <c r="H213" s="164">
        <v>209.97580000000002</v>
      </c>
      <c r="I213" s="125">
        <f t="shared" si="34"/>
        <v>0</v>
      </c>
      <c r="J213" s="126">
        <f t="shared" si="33"/>
        <v>209.97580000000002</v>
      </c>
      <c r="K213" s="136">
        <f t="shared" si="31"/>
        <v>0</v>
      </c>
      <c r="L213" s="34">
        <v>50</v>
      </c>
      <c r="M213" s="22">
        <f t="shared" si="30"/>
        <v>104.98790000000001</v>
      </c>
      <c r="N213" s="65">
        <v>8421814580458</v>
      </c>
      <c r="O213" s="65">
        <v>8421814580465</v>
      </c>
      <c r="P213" s="32" t="s">
        <v>75</v>
      </c>
      <c r="Q213" s="32" t="s">
        <v>76</v>
      </c>
      <c r="R213" s="162"/>
      <c r="S213" s="215"/>
      <c r="T213" s="122"/>
    </row>
    <row r="214" spans="1:20" ht="28.2" customHeight="1">
      <c r="A214" s="183"/>
      <c r="B214" s="196"/>
      <c r="C214" s="167" t="s">
        <v>3682</v>
      </c>
      <c r="D214" s="66"/>
      <c r="E214" s="47" t="s">
        <v>708</v>
      </c>
      <c r="F214" s="27" t="s">
        <v>709</v>
      </c>
      <c r="G214" s="67">
        <v>100</v>
      </c>
      <c r="H214" s="164">
        <v>119.0989</v>
      </c>
      <c r="I214" s="125">
        <f t="shared" si="34"/>
        <v>0</v>
      </c>
      <c r="J214" s="126">
        <f t="shared" si="33"/>
        <v>119.0989</v>
      </c>
      <c r="K214" s="136">
        <f t="shared" si="31"/>
        <v>0</v>
      </c>
      <c r="L214" s="34">
        <v>100</v>
      </c>
      <c r="M214" s="22">
        <f t="shared" si="30"/>
        <v>119.0989</v>
      </c>
      <c r="N214" s="65" t="s">
        <v>710</v>
      </c>
      <c r="O214" s="65" t="s">
        <v>711</v>
      </c>
      <c r="P214" s="32" t="s">
        <v>194</v>
      </c>
      <c r="Q214" s="32" t="s">
        <v>471</v>
      </c>
      <c r="R214" s="162"/>
      <c r="S214" s="215"/>
      <c r="T214" s="122"/>
    </row>
    <row r="215" spans="1:20" ht="28.2" customHeight="1">
      <c r="A215" s="184"/>
      <c r="B215" s="194"/>
      <c r="C215" s="167" t="s">
        <v>3682</v>
      </c>
      <c r="D215" s="66"/>
      <c r="E215" s="47" t="s">
        <v>712</v>
      </c>
      <c r="F215" s="27" t="s">
        <v>713</v>
      </c>
      <c r="G215" s="67">
        <v>100</v>
      </c>
      <c r="H215" s="164">
        <v>135.1978</v>
      </c>
      <c r="I215" s="125">
        <f t="shared" si="34"/>
        <v>0</v>
      </c>
      <c r="J215" s="126">
        <f t="shared" si="33"/>
        <v>135.1978</v>
      </c>
      <c r="K215" s="136">
        <f t="shared" si="31"/>
        <v>0</v>
      </c>
      <c r="L215" s="34">
        <v>50</v>
      </c>
      <c r="M215" s="22">
        <f t="shared" si="30"/>
        <v>67.5989</v>
      </c>
      <c r="N215" s="65" t="s">
        <v>714</v>
      </c>
      <c r="O215" s="65" t="s">
        <v>715</v>
      </c>
      <c r="P215" s="32" t="s">
        <v>194</v>
      </c>
      <c r="Q215" s="32" t="s">
        <v>471</v>
      </c>
      <c r="R215" s="162"/>
      <c r="S215" s="215"/>
      <c r="T215" s="122"/>
    </row>
    <row r="216" spans="1:20" ht="28.2" customHeight="1">
      <c r="A216" s="184"/>
      <c r="B216" s="194"/>
      <c r="C216" s="167" t="s">
        <v>3682</v>
      </c>
      <c r="D216" s="66"/>
      <c r="E216" s="47" t="s">
        <v>716</v>
      </c>
      <c r="F216" s="27" t="s">
        <v>717</v>
      </c>
      <c r="G216" s="67">
        <v>100</v>
      </c>
      <c r="H216" s="164">
        <v>154.5103</v>
      </c>
      <c r="I216" s="125">
        <f t="shared" si="34"/>
        <v>0</v>
      </c>
      <c r="J216" s="126">
        <f t="shared" si="33"/>
        <v>154.5103</v>
      </c>
      <c r="K216" s="136">
        <f t="shared" si="31"/>
        <v>0</v>
      </c>
      <c r="L216" s="34">
        <v>50</v>
      </c>
      <c r="M216" s="22">
        <f t="shared" si="30"/>
        <v>77.25515</v>
      </c>
      <c r="N216" s="65" t="s">
        <v>718</v>
      </c>
      <c r="O216" s="65" t="s">
        <v>719</v>
      </c>
      <c r="P216" s="32" t="s">
        <v>194</v>
      </c>
      <c r="Q216" s="32" t="s">
        <v>471</v>
      </c>
      <c r="R216" s="162"/>
      <c r="S216" s="215"/>
      <c r="T216" s="122"/>
    </row>
    <row r="217" spans="1:20" ht="28.2" customHeight="1">
      <c r="A217" s="185"/>
      <c r="B217" s="195"/>
      <c r="C217" s="167" t="s">
        <v>3682</v>
      </c>
      <c r="D217" s="66"/>
      <c r="E217" s="47" t="s">
        <v>720</v>
      </c>
      <c r="F217" s="27" t="s">
        <v>721</v>
      </c>
      <c r="G217" s="67">
        <v>100</v>
      </c>
      <c r="H217" s="164">
        <v>241.42169999999999</v>
      </c>
      <c r="I217" s="125">
        <f t="shared" si="34"/>
        <v>0</v>
      </c>
      <c r="J217" s="126">
        <f t="shared" si="33"/>
        <v>241.42169999999999</v>
      </c>
      <c r="K217" s="136">
        <f t="shared" si="31"/>
        <v>0</v>
      </c>
      <c r="L217" s="34">
        <v>25</v>
      </c>
      <c r="M217" s="22">
        <f t="shared" si="30"/>
        <v>60.355424999999997</v>
      </c>
      <c r="N217" s="65" t="s">
        <v>722</v>
      </c>
      <c r="O217" s="65" t="s">
        <v>723</v>
      </c>
      <c r="P217" s="32" t="s">
        <v>194</v>
      </c>
      <c r="Q217" s="32" t="s">
        <v>471</v>
      </c>
      <c r="R217" s="162"/>
      <c r="S217" s="215"/>
      <c r="T217" s="122"/>
    </row>
    <row r="218" spans="1:20" ht="28.2" customHeight="1">
      <c r="A218" s="183"/>
      <c r="B218" s="196"/>
      <c r="C218" s="167" t="s">
        <v>3682</v>
      </c>
      <c r="D218" s="66"/>
      <c r="E218" s="47" t="s">
        <v>724</v>
      </c>
      <c r="F218" s="27" t="s">
        <v>709</v>
      </c>
      <c r="G218" s="67">
        <v>100</v>
      </c>
      <c r="H218" s="164">
        <v>115.88530000000002</v>
      </c>
      <c r="I218" s="125">
        <f t="shared" si="34"/>
        <v>0</v>
      </c>
      <c r="J218" s="126">
        <f t="shared" si="33"/>
        <v>115.88530000000002</v>
      </c>
      <c r="K218" s="136">
        <f t="shared" si="31"/>
        <v>0</v>
      </c>
      <c r="L218" s="34">
        <v>100</v>
      </c>
      <c r="M218" s="22">
        <f t="shared" si="30"/>
        <v>115.8853</v>
      </c>
      <c r="N218" s="65" t="s">
        <v>725</v>
      </c>
      <c r="O218" s="65" t="s">
        <v>726</v>
      </c>
      <c r="P218" s="32" t="s">
        <v>194</v>
      </c>
      <c r="Q218" s="32" t="s">
        <v>471</v>
      </c>
      <c r="R218" s="162"/>
      <c r="S218" s="215"/>
      <c r="T218" s="122"/>
    </row>
    <row r="219" spans="1:20" ht="28.2" customHeight="1">
      <c r="A219" s="184"/>
      <c r="B219" s="194"/>
      <c r="C219" s="167" t="s">
        <v>3682</v>
      </c>
      <c r="D219" s="66"/>
      <c r="E219" s="47" t="s">
        <v>727</v>
      </c>
      <c r="F219" s="27" t="s">
        <v>713</v>
      </c>
      <c r="G219" s="67">
        <v>100</v>
      </c>
      <c r="H219" s="164">
        <v>134.98150000000001</v>
      </c>
      <c r="I219" s="125">
        <f t="shared" si="34"/>
        <v>0</v>
      </c>
      <c r="J219" s="126">
        <f t="shared" si="33"/>
        <v>134.98150000000001</v>
      </c>
      <c r="K219" s="136">
        <f t="shared" si="31"/>
        <v>0</v>
      </c>
      <c r="L219" s="34">
        <v>50</v>
      </c>
      <c r="M219" s="22">
        <f t="shared" si="30"/>
        <v>67.490750000000006</v>
      </c>
      <c r="N219" s="65" t="s">
        <v>728</v>
      </c>
      <c r="O219" s="65" t="s">
        <v>729</v>
      </c>
      <c r="P219" s="32" t="s">
        <v>194</v>
      </c>
      <c r="Q219" s="32" t="s">
        <v>471</v>
      </c>
      <c r="R219" s="162"/>
      <c r="S219" s="215"/>
      <c r="T219" s="122"/>
    </row>
    <row r="220" spans="1:20" ht="28.2" customHeight="1">
      <c r="A220" s="184"/>
      <c r="B220" s="194"/>
      <c r="C220" s="167" t="s">
        <v>3682</v>
      </c>
      <c r="D220" s="66"/>
      <c r="E220" s="47" t="s">
        <v>730</v>
      </c>
      <c r="F220" s="27" t="s">
        <v>717</v>
      </c>
      <c r="G220" s="67">
        <v>100</v>
      </c>
      <c r="H220" s="164">
        <v>151.29669999999999</v>
      </c>
      <c r="I220" s="125">
        <f t="shared" si="34"/>
        <v>0</v>
      </c>
      <c r="J220" s="126">
        <f t="shared" si="33"/>
        <v>151.29669999999999</v>
      </c>
      <c r="K220" s="136">
        <f t="shared" si="31"/>
        <v>0</v>
      </c>
      <c r="L220" s="34">
        <v>50</v>
      </c>
      <c r="M220" s="22">
        <f t="shared" si="30"/>
        <v>75.648349999999994</v>
      </c>
      <c r="N220" s="65" t="s">
        <v>731</v>
      </c>
      <c r="O220" s="65" t="s">
        <v>732</v>
      </c>
      <c r="P220" s="32" t="s">
        <v>194</v>
      </c>
      <c r="Q220" s="32" t="s">
        <v>471</v>
      </c>
      <c r="R220" s="162"/>
      <c r="S220" s="215"/>
      <c r="T220" s="122"/>
    </row>
    <row r="221" spans="1:20" ht="28.2" customHeight="1">
      <c r="A221" s="185"/>
      <c r="B221" s="195"/>
      <c r="C221" s="167" t="s">
        <v>3682</v>
      </c>
      <c r="D221" s="66"/>
      <c r="E221" s="47" t="s">
        <v>733</v>
      </c>
      <c r="F221" s="27" t="s">
        <v>721</v>
      </c>
      <c r="G221" s="67">
        <v>100</v>
      </c>
      <c r="H221" s="164">
        <v>241.42169999999999</v>
      </c>
      <c r="I221" s="125">
        <f t="shared" si="34"/>
        <v>0</v>
      </c>
      <c r="J221" s="126">
        <f t="shared" si="33"/>
        <v>241.42169999999999</v>
      </c>
      <c r="K221" s="136">
        <f t="shared" si="31"/>
        <v>0</v>
      </c>
      <c r="L221" s="34">
        <v>25</v>
      </c>
      <c r="M221" s="22">
        <f t="shared" si="30"/>
        <v>60.355424999999997</v>
      </c>
      <c r="N221" s="65" t="s">
        <v>734</v>
      </c>
      <c r="O221" s="65" t="s">
        <v>735</v>
      </c>
      <c r="P221" s="32" t="s">
        <v>194</v>
      </c>
      <c r="Q221" s="32" t="s">
        <v>471</v>
      </c>
      <c r="R221" s="162"/>
      <c r="S221" s="215"/>
      <c r="T221" s="122"/>
    </row>
    <row r="222" spans="1:20" ht="28.2" customHeight="1">
      <c r="A222" s="183"/>
      <c r="B222" s="196"/>
      <c r="C222" s="167" t="s">
        <v>3682</v>
      </c>
      <c r="D222" s="66"/>
      <c r="E222" s="47" t="s">
        <v>736</v>
      </c>
      <c r="F222" s="27" t="s">
        <v>709</v>
      </c>
      <c r="G222" s="67">
        <v>100</v>
      </c>
      <c r="H222" s="164">
        <v>115.88530000000002</v>
      </c>
      <c r="I222" s="125">
        <f t="shared" si="34"/>
        <v>0</v>
      </c>
      <c r="J222" s="126">
        <f t="shared" si="33"/>
        <v>115.88530000000002</v>
      </c>
      <c r="K222" s="136">
        <f t="shared" si="31"/>
        <v>0</v>
      </c>
      <c r="L222" s="34">
        <v>100</v>
      </c>
      <c r="M222" s="22">
        <f t="shared" si="30"/>
        <v>115.8853</v>
      </c>
      <c r="N222" s="65" t="s">
        <v>737</v>
      </c>
      <c r="O222" s="65" t="s">
        <v>738</v>
      </c>
      <c r="P222" s="32" t="s">
        <v>194</v>
      </c>
      <c r="Q222" s="32" t="s">
        <v>471</v>
      </c>
      <c r="R222" s="162"/>
      <c r="S222" s="215"/>
      <c r="T222" s="122"/>
    </row>
    <row r="223" spans="1:20" ht="28.2" customHeight="1">
      <c r="A223" s="184"/>
      <c r="B223" s="194"/>
      <c r="C223" s="167" t="s">
        <v>3682</v>
      </c>
      <c r="D223" s="66"/>
      <c r="E223" s="47" t="s">
        <v>739</v>
      </c>
      <c r="F223" s="27" t="s">
        <v>713</v>
      </c>
      <c r="G223" s="67">
        <v>100</v>
      </c>
      <c r="H223" s="164">
        <v>133.4777</v>
      </c>
      <c r="I223" s="125">
        <f t="shared" si="34"/>
        <v>0</v>
      </c>
      <c r="J223" s="126">
        <f t="shared" si="33"/>
        <v>133.4777</v>
      </c>
      <c r="K223" s="136">
        <f t="shared" si="31"/>
        <v>0</v>
      </c>
      <c r="L223" s="34">
        <v>50</v>
      </c>
      <c r="M223" s="22">
        <f t="shared" si="30"/>
        <v>66.738849999999999</v>
      </c>
      <c r="N223" s="65" t="s">
        <v>740</v>
      </c>
      <c r="O223" s="65" t="s">
        <v>741</v>
      </c>
      <c r="P223" s="32" t="s">
        <v>194</v>
      </c>
      <c r="Q223" s="32" t="s">
        <v>471</v>
      </c>
      <c r="R223" s="162"/>
      <c r="S223" s="215"/>
      <c r="T223" s="122"/>
    </row>
    <row r="224" spans="1:20" ht="28.2" customHeight="1">
      <c r="A224" s="184"/>
      <c r="B224" s="194"/>
      <c r="C224" s="167" t="s">
        <v>3682</v>
      </c>
      <c r="D224" s="66"/>
      <c r="E224" s="47" t="s">
        <v>742</v>
      </c>
      <c r="F224" s="27" t="s">
        <v>717</v>
      </c>
      <c r="G224" s="67">
        <v>100</v>
      </c>
      <c r="H224" s="164">
        <v>151.29669999999999</v>
      </c>
      <c r="I224" s="125">
        <f t="shared" si="34"/>
        <v>0</v>
      </c>
      <c r="J224" s="126">
        <f t="shared" si="33"/>
        <v>151.29669999999999</v>
      </c>
      <c r="K224" s="136">
        <f t="shared" si="31"/>
        <v>0</v>
      </c>
      <c r="L224" s="34">
        <v>50</v>
      </c>
      <c r="M224" s="22">
        <f t="shared" si="30"/>
        <v>75.648349999999994</v>
      </c>
      <c r="N224" s="65" t="s">
        <v>743</v>
      </c>
      <c r="O224" s="65" t="s">
        <v>744</v>
      </c>
      <c r="P224" s="32" t="s">
        <v>194</v>
      </c>
      <c r="Q224" s="32" t="s">
        <v>471</v>
      </c>
      <c r="R224" s="162"/>
      <c r="S224" s="215"/>
      <c r="T224" s="122"/>
    </row>
    <row r="225" spans="1:20" ht="28.2" customHeight="1">
      <c r="A225" s="185"/>
      <c r="B225" s="195"/>
      <c r="C225" s="167" t="s">
        <v>3682</v>
      </c>
      <c r="D225" s="66"/>
      <c r="E225" s="47" t="s">
        <v>745</v>
      </c>
      <c r="F225" s="27" t="s">
        <v>721</v>
      </c>
      <c r="G225" s="67">
        <v>100</v>
      </c>
      <c r="H225" s="164">
        <v>241.42169999999999</v>
      </c>
      <c r="I225" s="125">
        <f t="shared" si="34"/>
        <v>0</v>
      </c>
      <c r="J225" s="126">
        <f t="shared" si="33"/>
        <v>241.42169999999999</v>
      </c>
      <c r="K225" s="136">
        <f t="shared" si="31"/>
        <v>0</v>
      </c>
      <c r="L225" s="34">
        <v>25</v>
      </c>
      <c r="M225" s="22">
        <f t="shared" si="30"/>
        <v>60.355424999999997</v>
      </c>
      <c r="N225" s="65" t="s">
        <v>746</v>
      </c>
      <c r="O225" s="65" t="s">
        <v>747</v>
      </c>
      <c r="P225" s="32" t="s">
        <v>194</v>
      </c>
      <c r="Q225" s="32" t="s">
        <v>471</v>
      </c>
      <c r="R225" s="162"/>
      <c r="S225" s="215"/>
      <c r="T225" s="122"/>
    </row>
    <row r="226" spans="1:20" ht="18" customHeight="1">
      <c r="A226" s="183"/>
      <c r="B226" s="196"/>
      <c r="C226" s="167" t="s">
        <v>3682</v>
      </c>
      <c r="D226" s="66"/>
      <c r="E226" s="47" t="s">
        <v>748</v>
      </c>
      <c r="F226" s="27" t="s">
        <v>749</v>
      </c>
      <c r="G226" s="67">
        <v>100</v>
      </c>
      <c r="H226" s="164">
        <v>87.333700000000007</v>
      </c>
      <c r="I226" s="125">
        <f t="shared" si="34"/>
        <v>0</v>
      </c>
      <c r="J226" s="126">
        <f t="shared" si="33"/>
        <v>87.333700000000007</v>
      </c>
      <c r="K226" s="136">
        <f t="shared" si="31"/>
        <v>0</v>
      </c>
      <c r="L226" s="34">
        <v>100</v>
      </c>
      <c r="M226" s="22">
        <f t="shared" si="30"/>
        <v>87.333700000000007</v>
      </c>
      <c r="N226" s="65" t="s">
        <v>750</v>
      </c>
      <c r="O226" s="65" t="s">
        <v>751</v>
      </c>
      <c r="P226" s="32" t="s">
        <v>194</v>
      </c>
      <c r="Q226" s="32" t="s">
        <v>471</v>
      </c>
      <c r="R226" s="162"/>
      <c r="S226" s="215"/>
      <c r="T226" s="122"/>
    </row>
    <row r="227" spans="1:20" ht="18" customHeight="1">
      <c r="A227" s="184"/>
      <c r="B227" s="194"/>
      <c r="C227" s="167" t="s">
        <v>3682</v>
      </c>
      <c r="D227" s="66"/>
      <c r="E227" s="47" t="s">
        <v>752</v>
      </c>
      <c r="F227" s="27" t="s">
        <v>753</v>
      </c>
      <c r="G227" s="67">
        <v>100</v>
      </c>
      <c r="H227" s="164">
        <v>93.802099999999996</v>
      </c>
      <c r="I227" s="125">
        <f t="shared" si="34"/>
        <v>0</v>
      </c>
      <c r="J227" s="126">
        <f t="shared" si="33"/>
        <v>93.802099999999996</v>
      </c>
      <c r="K227" s="136">
        <f t="shared" si="31"/>
        <v>0</v>
      </c>
      <c r="L227" s="34">
        <v>100</v>
      </c>
      <c r="M227" s="22">
        <f t="shared" si="30"/>
        <v>93.802099999999996</v>
      </c>
      <c r="N227" s="65" t="s">
        <v>754</v>
      </c>
      <c r="O227" s="65" t="s">
        <v>755</v>
      </c>
      <c r="P227" s="32" t="s">
        <v>194</v>
      </c>
      <c r="Q227" s="32" t="s">
        <v>471</v>
      </c>
      <c r="R227" s="162"/>
      <c r="S227" s="215"/>
      <c r="T227" s="122"/>
    </row>
    <row r="228" spans="1:20" ht="18" customHeight="1">
      <c r="A228" s="184"/>
      <c r="B228" s="194"/>
      <c r="C228" s="167" t="s">
        <v>3682</v>
      </c>
      <c r="D228" s="66"/>
      <c r="E228" s="47" t="s">
        <v>756</v>
      </c>
      <c r="F228" s="27" t="s">
        <v>757</v>
      </c>
      <c r="G228" s="67">
        <v>100</v>
      </c>
      <c r="H228" s="164">
        <v>106.7389</v>
      </c>
      <c r="I228" s="125">
        <f t="shared" si="34"/>
        <v>0</v>
      </c>
      <c r="J228" s="126">
        <f t="shared" si="33"/>
        <v>106.7389</v>
      </c>
      <c r="K228" s="136">
        <f t="shared" si="31"/>
        <v>0</v>
      </c>
      <c r="L228" s="34">
        <v>100</v>
      </c>
      <c r="M228" s="22">
        <f t="shared" si="30"/>
        <v>106.7389</v>
      </c>
      <c r="N228" s="65" t="s">
        <v>758</v>
      </c>
      <c r="O228" s="65" t="s">
        <v>759</v>
      </c>
      <c r="P228" s="32" t="s">
        <v>194</v>
      </c>
      <c r="Q228" s="32" t="s">
        <v>471</v>
      </c>
      <c r="R228" s="162"/>
      <c r="S228" s="215"/>
      <c r="T228" s="122"/>
    </row>
    <row r="229" spans="1:20" ht="18" customHeight="1">
      <c r="A229" s="184"/>
      <c r="B229" s="194"/>
      <c r="C229" s="167" t="s">
        <v>3682</v>
      </c>
      <c r="D229" s="66"/>
      <c r="E229" s="47" t="s">
        <v>760</v>
      </c>
      <c r="F229" s="27" t="s">
        <v>761</v>
      </c>
      <c r="G229" s="67">
        <v>100</v>
      </c>
      <c r="H229" s="164">
        <v>129.3886</v>
      </c>
      <c r="I229" s="125">
        <f t="shared" si="34"/>
        <v>0</v>
      </c>
      <c r="J229" s="126">
        <f t="shared" si="33"/>
        <v>129.3886</v>
      </c>
      <c r="K229" s="136">
        <f t="shared" si="31"/>
        <v>0</v>
      </c>
      <c r="L229" s="34">
        <v>50</v>
      </c>
      <c r="M229" s="22">
        <f t="shared" si="30"/>
        <v>64.694299999999998</v>
      </c>
      <c r="N229" s="65" t="s">
        <v>762</v>
      </c>
      <c r="O229" s="65" t="s">
        <v>763</v>
      </c>
      <c r="P229" s="32" t="s">
        <v>194</v>
      </c>
      <c r="Q229" s="32" t="s">
        <v>471</v>
      </c>
      <c r="R229" s="162"/>
      <c r="S229" s="215"/>
      <c r="T229" s="122"/>
    </row>
    <row r="230" spans="1:20" ht="18" customHeight="1">
      <c r="A230" s="185"/>
      <c r="B230" s="195"/>
      <c r="C230" s="167" t="s">
        <v>3682</v>
      </c>
      <c r="D230" s="66"/>
      <c r="E230" s="47" t="s">
        <v>764</v>
      </c>
      <c r="F230" s="27" t="s">
        <v>765</v>
      </c>
      <c r="G230" s="67">
        <v>100</v>
      </c>
      <c r="H230" s="164">
        <v>190.83840000000001</v>
      </c>
      <c r="I230" s="125">
        <f t="shared" si="34"/>
        <v>0</v>
      </c>
      <c r="J230" s="126">
        <f t="shared" si="33"/>
        <v>190.83840000000001</v>
      </c>
      <c r="K230" s="136">
        <f t="shared" si="31"/>
        <v>0</v>
      </c>
      <c r="L230" s="34">
        <v>50</v>
      </c>
      <c r="M230" s="22">
        <f t="shared" si="30"/>
        <v>95.419200000000004</v>
      </c>
      <c r="N230" s="65" t="s">
        <v>766</v>
      </c>
      <c r="O230" s="65" t="s">
        <v>767</v>
      </c>
      <c r="P230" s="32" t="s">
        <v>194</v>
      </c>
      <c r="Q230" s="32" t="s">
        <v>471</v>
      </c>
      <c r="R230" s="162"/>
      <c r="S230" s="215"/>
      <c r="T230" s="122"/>
    </row>
    <row r="231" spans="1:20" ht="34.950000000000003" customHeight="1">
      <c r="A231" s="183"/>
      <c r="B231" s="197"/>
      <c r="C231" s="167" t="s">
        <v>3688</v>
      </c>
      <c r="D231" s="66"/>
      <c r="E231" s="47" t="s">
        <v>768</v>
      </c>
      <c r="F231" s="27" t="s">
        <v>769</v>
      </c>
      <c r="G231" s="67">
        <v>100</v>
      </c>
      <c r="H231" s="164">
        <v>267.52190000000002</v>
      </c>
      <c r="I231" s="125">
        <f t="shared" si="34"/>
        <v>0</v>
      </c>
      <c r="J231" s="126">
        <f t="shared" si="33"/>
        <v>267.52190000000002</v>
      </c>
      <c r="K231" s="136">
        <f t="shared" si="31"/>
        <v>0</v>
      </c>
      <c r="L231" s="34">
        <v>50</v>
      </c>
      <c r="M231" s="22">
        <f t="shared" si="30"/>
        <v>133.76095000000001</v>
      </c>
      <c r="N231" s="65" t="s">
        <v>770</v>
      </c>
      <c r="O231" s="65" t="s">
        <v>771</v>
      </c>
      <c r="P231" s="32" t="s">
        <v>75</v>
      </c>
      <c r="Q231" s="32" t="s">
        <v>76</v>
      </c>
      <c r="R231" s="162"/>
      <c r="S231" s="215"/>
      <c r="T231" s="122"/>
    </row>
    <row r="232" spans="1:20" ht="37.200000000000003" customHeight="1">
      <c r="A232" s="185"/>
      <c r="B232" s="198"/>
      <c r="C232" s="167" t="s">
        <v>3688</v>
      </c>
      <c r="D232" s="66"/>
      <c r="E232" s="47" t="s">
        <v>772</v>
      </c>
      <c r="F232" s="27" t="s">
        <v>773</v>
      </c>
      <c r="G232" s="67">
        <v>100</v>
      </c>
      <c r="H232" s="164">
        <v>267.52190000000002</v>
      </c>
      <c r="I232" s="125">
        <f t="shared" si="34"/>
        <v>0</v>
      </c>
      <c r="J232" s="126">
        <f t="shared" si="33"/>
        <v>267.52190000000002</v>
      </c>
      <c r="K232" s="136">
        <f t="shared" si="31"/>
        <v>0</v>
      </c>
      <c r="L232" s="34">
        <v>50</v>
      </c>
      <c r="M232" s="22">
        <f t="shared" si="30"/>
        <v>133.76095000000001</v>
      </c>
      <c r="N232" s="65" t="s">
        <v>774</v>
      </c>
      <c r="O232" s="65" t="s">
        <v>775</v>
      </c>
      <c r="P232" s="32" t="s">
        <v>75</v>
      </c>
      <c r="Q232" s="32" t="s">
        <v>76</v>
      </c>
      <c r="R232" s="162"/>
      <c r="S232" s="215"/>
      <c r="T232" s="122"/>
    </row>
    <row r="233" spans="1:20" ht="43.95" customHeight="1">
      <c r="A233" s="92"/>
      <c r="B233" s="101"/>
      <c r="C233" s="167" t="s">
        <v>3688</v>
      </c>
      <c r="D233" s="66"/>
      <c r="E233" s="47" t="s">
        <v>776</v>
      </c>
      <c r="F233" s="27" t="s">
        <v>777</v>
      </c>
      <c r="G233" s="67">
        <v>100</v>
      </c>
      <c r="H233" s="164">
        <v>158.83630000000002</v>
      </c>
      <c r="I233" s="125">
        <f t="shared" si="34"/>
        <v>0</v>
      </c>
      <c r="J233" s="126">
        <f t="shared" si="33"/>
        <v>158.83630000000002</v>
      </c>
      <c r="K233" s="136">
        <f t="shared" si="31"/>
        <v>0</v>
      </c>
      <c r="L233" s="34">
        <v>100</v>
      </c>
      <c r="M233" s="22">
        <f t="shared" si="30"/>
        <v>158.83630000000002</v>
      </c>
      <c r="N233" s="65" t="s">
        <v>778</v>
      </c>
      <c r="O233" s="65" t="s">
        <v>779</v>
      </c>
      <c r="P233" s="32" t="s">
        <v>75</v>
      </c>
      <c r="Q233" s="32" t="s">
        <v>76</v>
      </c>
      <c r="R233" s="162"/>
      <c r="S233" s="215"/>
      <c r="T233" s="122"/>
    </row>
    <row r="234" spans="1:20" ht="33" customHeight="1">
      <c r="A234" s="183"/>
      <c r="B234" s="197"/>
      <c r="C234" s="167" t="s">
        <v>3688</v>
      </c>
      <c r="D234" s="66"/>
      <c r="E234" s="47" t="s">
        <v>780</v>
      </c>
      <c r="F234" s="27" t="s">
        <v>785</v>
      </c>
      <c r="G234" s="67">
        <v>100</v>
      </c>
      <c r="H234" s="164">
        <v>237.42529999999999</v>
      </c>
      <c r="I234" s="125">
        <f t="shared" si="34"/>
        <v>0</v>
      </c>
      <c r="J234" s="126">
        <f t="shared" si="33"/>
        <v>237.42529999999999</v>
      </c>
      <c r="K234" s="136">
        <f t="shared" si="31"/>
        <v>0</v>
      </c>
      <c r="L234" s="34">
        <v>100</v>
      </c>
      <c r="M234" s="22">
        <f t="shared" si="30"/>
        <v>237.42529999999999</v>
      </c>
      <c r="N234" s="65" t="s">
        <v>782</v>
      </c>
      <c r="O234" s="65" t="s">
        <v>783</v>
      </c>
      <c r="P234" s="32" t="s">
        <v>75</v>
      </c>
      <c r="Q234" s="32" t="s">
        <v>63</v>
      </c>
      <c r="R234" s="162"/>
      <c r="S234" s="215"/>
      <c r="T234" s="122"/>
    </row>
    <row r="235" spans="1:20" ht="33" customHeight="1">
      <c r="A235" s="184"/>
      <c r="B235" s="198"/>
      <c r="C235" s="167" t="s">
        <v>3688</v>
      </c>
      <c r="D235" s="66"/>
      <c r="E235" s="47" t="s">
        <v>784</v>
      </c>
      <c r="F235" s="27" t="s">
        <v>781</v>
      </c>
      <c r="G235" s="67">
        <v>100</v>
      </c>
      <c r="H235" s="164">
        <v>237.42529999999999</v>
      </c>
      <c r="I235" s="125">
        <f t="shared" si="34"/>
        <v>0</v>
      </c>
      <c r="J235" s="126">
        <f t="shared" si="33"/>
        <v>237.42529999999999</v>
      </c>
      <c r="K235" s="136">
        <f t="shared" si="31"/>
        <v>0</v>
      </c>
      <c r="L235" s="34">
        <v>100</v>
      </c>
      <c r="M235" s="22">
        <f t="shared" si="30"/>
        <v>237.42529999999999</v>
      </c>
      <c r="N235" s="65" t="s">
        <v>786</v>
      </c>
      <c r="O235" s="65" t="s">
        <v>787</v>
      </c>
      <c r="P235" s="32" t="s">
        <v>75</v>
      </c>
      <c r="Q235" s="32" t="s">
        <v>63</v>
      </c>
      <c r="R235" s="162"/>
      <c r="S235" s="215"/>
      <c r="T235" s="122"/>
    </row>
    <row r="236" spans="1:20" ht="48" customHeight="1">
      <c r="A236" s="185"/>
      <c r="B236" s="101"/>
      <c r="C236" s="167" t="s">
        <v>3688</v>
      </c>
      <c r="D236" s="66"/>
      <c r="E236" s="47" t="s">
        <v>788</v>
      </c>
      <c r="F236" s="27" t="s">
        <v>789</v>
      </c>
      <c r="G236" s="67">
        <v>100</v>
      </c>
      <c r="H236" s="164">
        <v>139.71950000000001</v>
      </c>
      <c r="I236" s="125">
        <f t="shared" si="34"/>
        <v>0</v>
      </c>
      <c r="J236" s="126">
        <f t="shared" si="33"/>
        <v>139.71950000000001</v>
      </c>
      <c r="K236" s="136">
        <f t="shared" si="31"/>
        <v>0</v>
      </c>
      <c r="L236" s="34">
        <v>100</v>
      </c>
      <c r="M236" s="22">
        <f t="shared" si="30"/>
        <v>139.71950000000001</v>
      </c>
      <c r="N236" s="65" t="s">
        <v>790</v>
      </c>
      <c r="O236" s="65" t="s">
        <v>791</v>
      </c>
      <c r="P236" s="32" t="s">
        <v>75</v>
      </c>
      <c r="Q236" s="32" t="s">
        <v>63</v>
      </c>
      <c r="R236" s="162"/>
      <c r="S236" s="215"/>
      <c r="T236" s="122"/>
    </row>
    <row r="237" spans="1:20" ht="66.650000000000006" customHeight="1">
      <c r="A237" s="92"/>
      <c r="B237" s="101"/>
      <c r="C237" s="167" t="s">
        <v>3688</v>
      </c>
      <c r="D237" s="66"/>
      <c r="E237" s="47" t="s">
        <v>792</v>
      </c>
      <c r="F237" s="27" t="s">
        <v>793</v>
      </c>
      <c r="G237" s="67">
        <v>100</v>
      </c>
      <c r="H237" s="164">
        <v>185.48240000000001</v>
      </c>
      <c r="I237" s="125">
        <f t="shared" si="34"/>
        <v>0</v>
      </c>
      <c r="J237" s="126">
        <f t="shared" si="33"/>
        <v>185.48240000000001</v>
      </c>
      <c r="K237" s="136">
        <f t="shared" si="31"/>
        <v>0</v>
      </c>
      <c r="L237" s="34">
        <v>100</v>
      </c>
      <c r="M237" s="22">
        <f t="shared" si="30"/>
        <v>185.48240000000001</v>
      </c>
      <c r="N237" s="65" t="s">
        <v>794</v>
      </c>
      <c r="O237" s="65" t="s">
        <v>795</v>
      </c>
      <c r="P237" s="32" t="s">
        <v>75</v>
      </c>
      <c r="Q237" s="32" t="s">
        <v>63</v>
      </c>
      <c r="R237" s="162"/>
      <c r="S237" s="215"/>
      <c r="T237" s="122"/>
    </row>
    <row r="238" spans="1:20" ht="68.5" customHeight="1">
      <c r="A238" s="92"/>
      <c r="B238" s="99"/>
      <c r="C238" s="167" t="s">
        <v>3688</v>
      </c>
      <c r="D238" s="66"/>
      <c r="E238" s="47" t="s">
        <v>796</v>
      </c>
      <c r="F238" s="27" t="s">
        <v>797</v>
      </c>
      <c r="G238" s="67">
        <v>100</v>
      </c>
      <c r="H238" s="164">
        <v>226.86779999999999</v>
      </c>
      <c r="I238" s="125">
        <f t="shared" si="34"/>
        <v>0</v>
      </c>
      <c r="J238" s="126">
        <f t="shared" si="33"/>
        <v>226.86779999999999</v>
      </c>
      <c r="K238" s="136">
        <f t="shared" si="31"/>
        <v>0</v>
      </c>
      <c r="L238" s="34">
        <v>100</v>
      </c>
      <c r="M238" s="22">
        <f t="shared" si="30"/>
        <v>226.86779999999999</v>
      </c>
      <c r="N238" s="65" t="s">
        <v>798</v>
      </c>
      <c r="O238" s="65" t="s">
        <v>799</v>
      </c>
      <c r="P238" s="32" t="s">
        <v>194</v>
      </c>
      <c r="Q238" s="32" t="s">
        <v>471</v>
      </c>
      <c r="R238" s="162"/>
      <c r="S238" s="215"/>
      <c r="T238" s="122"/>
    </row>
    <row r="239" spans="1:20" ht="57" customHeight="1">
      <c r="A239" s="92"/>
      <c r="B239" s="99"/>
      <c r="C239" s="167" t="s">
        <v>3688</v>
      </c>
      <c r="D239" s="66"/>
      <c r="E239" s="47" t="s">
        <v>800</v>
      </c>
      <c r="F239" s="27" t="s">
        <v>801</v>
      </c>
      <c r="G239" s="67">
        <v>100</v>
      </c>
      <c r="H239" s="164">
        <v>291.24279999999999</v>
      </c>
      <c r="I239" s="125">
        <f t="shared" si="34"/>
        <v>0</v>
      </c>
      <c r="J239" s="126">
        <f t="shared" si="33"/>
        <v>291.24279999999999</v>
      </c>
      <c r="K239" s="136">
        <f t="shared" si="31"/>
        <v>0</v>
      </c>
      <c r="L239" s="69">
        <v>50</v>
      </c>
      <c r="M239" s="70">
        <f t="shared" si="30"/>
        <v>145.62139999999999</v>
      </c>
      <c r="N239" s="142" t="s">
        <v>802</v>
      </c>
      <c r="O239" s="142"/>
      <c r="P239" s="32" t="s">
        <v>194</v>
      </c>
      <c r="Q239" s="32" t="s">
        <v>471</v>
      </c>
      <c r="R239" s="162"/>
      <c r="S239" s="215"/>
      <c r="T239" s="122"/>
    </row>
    <row r="240" spans="1:20" ht="49.95" customHeight="1">
      <c r="A240" s="183"/>
      <c r="B240" s="96"/>
      <c r="C240" s="167" t="s">
        <v>3688</v>
      </c>
      <c r="D240" s="66"/>
      <c r="E240" s="47" t="s">
        <v>803</v>
      </c>
      <c r="F240" s="27" t="s">
        <v>804</v>
      </c>
      <c r="G240" s="67">
        <v>100</v>
      </c>
      <c r="H240" s="164">
        <v>74.0364</v>
      </c>
      <c r="I240" s="125">
        <f t="shared" ref="I240:I271" si="35">D240*J240/100</f>
        <v>0</v>
      </c>
      <c r="J240" s="126">
        <f t="shared" si="33"/>
        <v>74.0364</v>
      </c>
      <c r="K240" s="136">
        <f t="shared" si="31"/>
        <v>0</v>
      </c>
      <c r="L240" s="34">
        <v>200</v>
      </c>
      <c r="M240" s="22">
        <f t="shared" si="30"/>
        <v>148.0728</v>
      </c>
      <c r="N240" s="65" t="s">
        <v>805</v>
      </c>
      <c r="O240" s="65" t="s">
        <v>806</v>
      </c>
      <c r="P240" s="32" t="s">
        <v>75</v>
      </c>
      <c r="Q240" s="32" t="s">
        <v>76</v>
      </c>
      <c r="R240" s="162"/>
      <c r="S240" s="215"/>
      <c r="T240" s="122"/>
    </row>
    <row r="241" spans="1:20" ht="38.5" customHeight="1">
      <c r="A241" s="185"/>
      <c r="B241" s="98"/>
      <c r="C241" s="167" t="s">
        <v>3688</v>
      </c>
      <c r="D241" s="66"/>
      <c r="E241" s="47" t="s">
        <v>807</v>
      </c>
      <c r="F241" s="27" t="s">
        <v>808</v>
      </c>
      <c r="G241" s="67">
        <v>100</v>
      </c>
      <c r="H241" s="164">
        <v>77.260300000000001</v>
      </c>
      <c r="I241" s="125">
        <f t="shared" si="35"/>
        <v>0</v>
      </c>
      <c r="J241" s="126">
        <f t="shared" si="33"/>
        <v>77.260300000000001</v>
      </c>
      <c r="K241" s="136">
        <f t="shared" si="31"/>
        <v>0</v>
      </c>
      <c r="L241" s="34">
        <v>200</v>
      </c>
      <c r="M241" s="22">
        <f t="shared" ref="M241:M258" si="36">SUM(J241*L241)/100</f>
        <v>154.5206</v>
      </c>
      <c r="N241" s="65" t="s">
        <v>809</v>
      </c>
      <c r="O241" s="65" t="s">
        <v>810</v>
      </c>
      <c r="P241" s="32" t="s">
        <v>75</v>
      </c>
      <c r="Q241" s="32" t="s">
        <v>76</v>
      </c>
      <c r="R241" s="162"/>
      <c r="S241" s="215"/>
      <c r="T241" s="122"/>
    </row>
    <row r="242" spans="1:20" ht="74.5" customHeight="1">
      <c r="A242" s="89"/>
      <c r="B242" s="186"/>
      <c r="C242" s="167" t="s">
        <v>3688</v>
      </c>
      <c r="D242" s="66"/>
      <c r="E242" s="47" t="s">
        <v>811</v>
      </c>
      <c r="F242" s="27" t="s">
        <v>812</v>
      </c>
      <c r="G242" s="67">
        <v>100</v>
      </c>
      <c r="H242" s="164">
        <v>74.644099999999995</v>
      </c>
      <c r="I242" s="125">
        <f t="shared" si="35"/>
        <v>0</v>
      </c>
      <c r="J242" s="126">
        <f t="shared" si="33"/>
        <v>74.644099999999995</v>
      </c>
      <c r="K242" s="136">
        <f t="shared" ref="K242:K276" si="37">$K$175</f>
        <v>0</v>
      </c>
      <c r="L242" s="34">
        <v>100</v>
      </c>
      <c r="M242" s="22">
        <f t="shared" si="36"/>
        <v>74.644099999999995</v>
      </c>
      <c r="N242" s="65">
        <v>8421814577618</v>
      </c>
      <c r="O242" s="65"/>
      <c r="P242" s="32" t="s">
        <v>194</v>
      </c>
      <c r="Q242" s="32" t="s">
        <v>471</v>
      </c>
      <c r="R242" s="162"/>
      <c r="S242" s="215"/>
      <c r="T242" s="122"/>
    </row>
    <row r="243" spans="1:20" ht="74.5" customHeight="1">
      <c r="A243" s="90"/>
      <c r="B243" s="188"/>
      <c r="C243" s="167" t="s">
        <v>3688</v>
      </c>
      <c r="D243" s="66"/>
      <c r="E243" s="47" t="s">
        <v>813</v>
      </c>
      <c r="F243" s="27" t="s">
        <v>814</v>
      </c>
      <c r="G243" s="67">
        <v>100</v>
      </c>
      <c r="H243" s="164">
        <v>68.124200000000002</v>
      </c>
      <c r="I243" s="125">
        <f t="shared" si="35"/>
        <v>0</v>
      </c>
      <c r="J243" s="126">
        <f t="shared" si="33"/>
        <v>68.124200000000002</v>
      </c>
      <c r="K243" s="136">
        <f t="shared" si="37"/>
        <v>0</v>
      </c>
      <c r="L243" s="34">
        <v>100</v>
      </c>
      <c r="M243" s="22">
        <f t="shared" si="36"/>
        <v>68.124200000000002</v>
      </c>
      <c r="N243" s="65">
        <v>8421814577595</v>
      </c>
      <c r="O243" s="65"/>
      <c r="P243" s="32" t="s">
        <v>194</v>
      </c>
      <c r="Q243" s="32" t="s">
        <v>471</v>
      </c>
      <c r="R243" s="162"/>
      <c r="S243" s="215"/>
      <c r="T243" s="122"/>
    </row>
    <row r="244" spans="1:20" ht="55.2" customHeight="1">
      <c r="A244" s="90"/>
      <c r="B244" s="99"/>
      <c r="C244" s="167" t="s">
        <v>3688</v>
      </c>
      <c r="D244" s="66"/>
      <c r="E244" s="47" t="s">
        <v>815</v>
      </c>
      <c r="F244" s="27" t="s">
        <v>816</v>
      </c>
      <c r="G244" s="67">
        <v>100</v>
      </c>
      <c r="H244" s="164">
        <v>58.792400000000001</v>
      </c>
      <c r="I244" s="125">
        <f t="shared" si="35"/>
        <v>0</v>
      </c>
      <c r="J244" s="126">
        <f t="shared" si="33"/>
        <v>58.792400000000001</v>
      </c>
      <c r="K244" s="136">
        <f t="shared" si="37"/>
        <v>0</v>
      </c>
      <c r="L244" s="71">
        <v>100</v>
      </c>
      <c r="M244" s="72">
        <f t="shared" si="36"/>
        <v>58.792400000000001</v>
      </c>
      <c r="N244" s="143" t="s">
        <v>817</v>
      </c>
      <c r="O244" s="143" t="s">
        <v>818</v>
      </c>
      <c r="P244" s="32" t="s">
        <v>194</v>
      </c>
      <c r="Q244" s="32" t="s">
        <v>238</v>
      </c>
      <c r="R244" s="162"/>
      <c r="S244" s="215"/>
      <c r="T244" s="122"/>
    </row>
    <row r="245" spans="1:20" ht="51.65" customHeight="1">
      <c r="A245" s="90"/>
      <c r="B245" s="99"/>
      <c r="C245" s="167" t="s">
        <v>3688</v>
      </c>
      <c r="D245" s="66"/>
      <c r="E245" s="47" t="s">
        <v>819</v>
      </c>
      <c r="F245" s="27" t="s">
        <v>820</v>
      </c>
      <c r="G245" s="67">
        <v>100</v>
      </c>
      <c r="H245" s="164">
        <v>65.281400000000005</v>
      </c>
      <c r="I245" s="125">
        <f t="shared" si="35"/>
        <v>0</v>
      </c>
      <c r="J245" s="126">
        <f t="shared" si="33"/>
        <v>65.281400000000005</v>
      </c>
      <c r="K245" s="136">
        <f t="shared" si="37"/>
        <v>0</v>
      </c>
      <c r="L245" s="34">
        <v>100</v>
      </c>
      <c r="M245" s="22">
        <f t="shared" si="36"/>
        <v>65.281400000000005</v>
      </c>
      <c r="N245" s="65" t="s">
        <v>821</v>
      </c>
      <c r="O245" s="65" t="s">
        <v>822</v>
      </c>
      <c r="P245" s="32" t="s">
        <v>194</v>
      </c>
      <c r="Q245" s="32" t="s">
        <v>238</v>
      </c>
      <c r="R245" s="162"/>
      <c r="S245" s="215"/>
      <c r="T245" s="122"/>
    </row>
    <row r="246" spans="1:20" ht="55.2" customHeight="1">
      <c r="A246" s="90"/>
      <c r="B246" s="99"/>
      <c r="C246" s="167" t="s">
        <v>3688</v>
      </c>
      <c r="D246" s="66"/>
      <c r="E246" s="47" t="s">
        <v>823</v>
      </c>
      <c r="F246" s="27" t="s">
        <v>824</v>
      </c>
      <c r="G246" s="67">
        <v>100</v>
      </c>
      <c r="H246" s="164">
        <v>73.23299999999999</v>
      </c>
      <c r="I246" s="125">
        <f t="shared" si="35"/>
        <v>0</v>
      </c>
      <c r="J246" s="126">
        <f t="shared" si="33"/>
        <v>73.23299999999999</v>
      </c>
      <c r="K246" s="136">
        <f t="shared" si="37"/>
        <v>0</v>
      </c>
      <c r="L246" s="34">
        <v>100</v>
      </c>
      <c r="M246" s="22">
        <f t="shared" si="36"/>
        <v>73.23299999999999</v>
      </c>
      <c r="N246" s="65" t="s">
        <v>825</v>
      </c>
      <c r="O246" s="65" t="s">
        <v>826</v>
      </c>
      <c r="P246" s="32" t="s">
        <v>194</v>
      </c>
      <c r="Q246" s="32" t="s">
        <v>238</v>
      </c>
      <c r="R246" s="162"/>
      <c r="S246" s="215"/>
      <c r="T246" s="122"/>
    </row>
    <row r="247" spans="1:20" ht="57.65" customHeight="1">
      <c r="A247" s="90"/>
      <c r="B247" s="99"/>
      <c r="C247" s="167" t="s">
        <v>3688</v>
      </c>
      <c r="D247" s="66"/>
      <c r="E247" s="47" t="s">
        <v>827</v>
      </c>
      <c r="F247" s="27" t="s">
        <v>828</v>
      </c>
      <c r="G247" s="67">
        <v>100</v>
      </c>
      <c r="H247" s="164">
        <v>108.2633</v>
      </c>
      <c r="I247" s="125">
        <f t="shared" si="35"/>
        <v>0</v>
      </c>
      <c r="J247" s="126">
        <f t="shared" si="33"/>
        <v>108.2633</v>
      </c>
      <c r="K247" s="136">
        <f t="shared" si="37"/>
        <v>0</v>
      </c>
      <c r="L247" s="34">
        <v>100</v>
      </c>
      <c r="M247" s="22">
        <f t="shared" si="36"/>
        <v>108.2633</v>
      </c>
      <c r="N247" s="65" t="s">
        <v>829</v>
      </c>
      <c r="O247" s="65" t="s">
        <v>830</v>
      </c>
      <c r="P247" s="32" t="s">
        <v>194</v>
      </c>
      <c r="Q247" s="32" t="s">
        <v>238</v>
      </c>
      <c r="R247" s="162"/>
      <c r="S247" s="215"/>
      <c r="T247" s="122"/>
    </row>
    <row r="248" spans="1:20" ht="14.5" customHeight="1">
      <c r="A248" s="183"/>
      <c r="B248" s="186"/>
      <c r="C248" s="167" t="s">
        <v>3688</v>
      </c>
      <c r="D248" s="66"/>
      <c r="E248" s="47" t="s">
        <v>831</v>
      </c>
      <c r="F248" s="27" t="s">
        <v>832</v>
      </c>
      <c r="G248" s="67">
        <v>100</v>
      </c>
      <c r="H248" s="164">
        <v>119.19160000000001</v>
      </c>
      <c r="I248" s="125">
        <f t="shared" si="35"/>
        <v>0</v>
      </c>
      <c r="J248" s="126">
        <f t="shared" si="33"/>
        <v>119.19160000000001</v>
      </c>
      <c r="K248" s="136">
        <f t="shared" si="37"/>
        <v>0</v>
      </c>
      <c r="L248" s="34">
        <v>100</v>
      </c>
      <c r="M248" s="22">
        <f t="shared" si="36"/>
        <v>119.19160000000002</v>
      </c>
      <c r="N248" s="65" t="s">
        <v>833</v>
      </c>
      <c r="O248" s="65" t="s">
        <v>834</v>
      </c>
      <c r="P248" s="32" t="s">
        <v>194</v>
      </c>
      <c r="Q248" s="32" t="s">
        <v>471</v>
      </c>
      <c r="R248" s="162"/>
      <c r="S248" s="215"/>
      <c r="T248" s="122"/>
    </row>
    <row r="249" spans="1:20" ht="14.5" customHeight="1">
      <c r="A249" s="184"/>
      <c r="B249" s="187"/>
      <c r="C249" s="167" t="s">
        <v>3688</v>
      </c>
      <c r="D249" s="66"/>
      <c r="E249" s="47" t="s">
        <v>835</v>
      </c>
      <c r="F249" s="27" t="s">
        <v>836</v>
      </c>
      <c r="G249" s="67">
        <v>100</v>
      </c>
      <c r="H249" s="164">
        <v>122.5082</v>
      </c>
      <c r="I249" s="125">
        <f t="shared" si="35"/>
        <v>0</v>
      </c>
      <c r="J249" s="126">
        <f t="shared" si="33"/>
        <v>122.5082</v>
      </c>
      <c r="K249" s="136">
        <f t="shared" si="37"/>
        <v>0</v>
      </c>
      <c r="L249" s="34">
        <v>50</v>
      </c>
      <c r="M249" s="22">
        <f t="shared" si="36"/>
        <v>61.254100000000001</v>
      </c>
      <c r="N249" s="65" t="s">
        <v>837</v>
      </c>
      <c r="O249" s="65" t="s">
        <v>838</v>
      </c>
      <c r="P249" s="32" t="s">
        <v>194</v>
      </c>
      <c r="Q249" s="32" t="s">
        <v>471</v>
      </c>
      <c r="R249" s="162"/>
      <c r="S249" s="215"/>
      <c r="T249" s="122"/>
    </row>
    <row r="250" spans="1:20" ht="14.5" customHeight="1">
      <c r="A250" s="184"/>
      <c r="B250" s="187"/>
      <c r="C250" s="167" t="s">
        <v>3688</v>
      </c>
      <c r="D250" s="66"/>
      <c r="E250" s="47" t="s">
        <v>839</v>
      </c>
      <c r="F250" s="27" t="s">
        <v>840</v>
      </c>
      <c r="G250" s="67">
        <v>100</v>
      </c>
      <c r="H250" s="164">
        <v>135.75400000000002</v>
      </c>
      <c r="I250" s="125">
        <f t="shared" si="35"/>
        <v>0</v>
      </c>
      <c r="J250" s="126">
        <f t="shared" si="33"/>
        <v>135.75400000000002</v>
      </c>
      <c r="K250" s="136">
        <f t="shared" si="37"/>
        <v>0</v>
      </c>
      <c r="L250" s="34">
        <v>50</v>
      </c>
      <c r="M250" s="22">
        <f t="shared" si="36"/>
        <v>67.87700000000001</v>
      </c>
      <c r="N250" s="65" t="s">
        <v>841</v>
      </c>
      <c r="O250" s="65" t="s">
        <v>842</v>
      </c>
      <c r="P250" s="32" t="s">
        <v>194</v>
      </c>
      <c r="Q250" s="32" t="s">
        <v>471</v>
      </c>
      <c r="R250" s="162"/>
      <c r="S250" s="215"/>
      <c r="T250" s="122"/>
    </row>
    <row r="251" spans="1:20" ht="14.5" customHeight="1">
      <c r="A251" s="184"/>
      <c r="B251" s="187"/>
      <c r="C251" s="167" t="s">
        <v>3688</v>
      </c>
      <c r="D251" s="66"/>
      <c r="E251" s="47" t="s">
        <v>843</v>
      </c>
      <c r="F251" s="27" t="s">
        <v>844</v>
      </c>
      <c r="G251" s="67">
        <v>100</v>
      </c>
      <c r="H251" s="164">
        <v>143.78800000000001</v>
      </c>
      <c r="I251" s="125">
        <f t="shared" si="35"/>
        <v>0</v>
      </c>
      <c r="J251" s="126">
        <f t="shared" si="33"/>
        <v>143.78800000000001</v>
      </c>
      <c r="K251" s="136">
        <f t="shared" si="37"/>
        <v>0</v>
      </c>
      <c r="L251" s="34">
        <v>50</v>
      </c>
      <c r="M251" s="22">
        <f t="shared" si="36"/>
        <v>71.894000000000005</v>
      </c>
      <c r="N251" s="65" t="s">
        <v>845</v>
      </c>
      <c r="O251" s="65" t="s">
        <v>846</v>
      </c>
      <c r="P251" s="32" t="s">
        <v>194</v>
      </c>
      <c r="Q251" s="32" t="s">
        <v>195</v>
      </c>
      <c r="R251" s="162"/>
      <c r="S251" s="215"/>
      <c r="T251" s="122"/>
    </row>
    <row r="252" spans="1:20" ht="18" customHeight="1">
      <c r="A252" s="184"/>
      <c r="B252" s="187"/>
      <c r="C252" s="167" t="s">
        <v>3688</v>
      </c>
      <c r="D252" s="66"/>
      <c r="E252" s="47" t="s">
        <v>847</v>
      </c>
      <c r="F252" s="27" t="s">
        <v>848</v>
      </c>
      <c r="G252" s="67">
        <v>100</v>
      </c>
      <c r="H252" s="164">
        <v>86.087400000000002</v>
      </c>
      <c r="I252" s="125">
        <f t="shared" si="35"/>
        <v>0</v>
      </c>
      <c r="J252" s="126">
        <f t="shared" si="33"/>
        <v>86.087400000000002</v>
      </c>
      <c r="K252" s="136">
        <f t="shared" si="37"/>
        <v>0</v>
      </c>
      <c r="L252" s="34">
        <v>100</v>
      </c>
      <c r="M252" s="22">
        <f t="shared" si="36"/>
        <v>86.087400000000002</v>
      </c>
      <c r="N252" s="65" t="s">
        <v>849</v>
      </c>
      <c r="O252" s="65" t="s">
        <v>850</v>
      </c>
      <c r="P252" s="32" t="s">
        <v>194</v>
      </c>
      <c r="Q252" s="32" t="s">
        <v>471</v>
      </c>
      <c r="R252" s="162"/>
      <c r="S252" s="215"/>
      <c r="T252" s="122"/>
    </row>
    <row r="253" spans="1:20" ht="18" customHeight="1">
      <c r="A253" s="184"/>
      <c r="B253" s="187"/>
      <c r="C253" s="167" t="s">
        <v>3688</v>
      </c>
      <c r="D253" s="66"/>
      <c r="E253" s="47" t="s">
        <v>851</v>
      </c>
      <c r="F253" s="27" t="s">
        <v>852</v>
      </c>
      <c r="G253" s="67">
        <v>100</v>
      </c>
      <c r="H253" s="164">
        <v>89.39370000000001</v>
      </c>
      <c r="I253" s="125">
        <f t="shared" si="35"/>
        <v>0</v>
      </c>
      <c r="J253" s="126">
        <f t="shared" si="33"/>
        <v>89.39370000000001</v>
      </c>
      <c r="K253" s="136">
        <f t="shared" si="37"/>
        <v>0</v>
      </c>
      <c r="L253" s="34">
        <v>100</v>
      </c>
      <c r="M253" s="22">
        <f t="shared" si="36"/>
        <v>89.39370000000001</v>
      </c>
      <c r="N253" s="65" t="s">
        <v>853</v>
      </c>
      <c r="O253" s="65" t="s">
        <v>854</v>
      </c>
      <c r="P253" s="32" t="s">
        <v>194</v>
      </c>
      <c r="Q253" s="32" t="s">
        <v>471</v>
      </c>
      <c r="R253" s="162"/>
      <c r="S253" s="215"/>
      <c r="T253" s="122"/>
    </row>
    <row r="254" spans="1:20" ht="18" customHeight="1">
      <c r="A254" s="184"/>
      <c r="B254" s="187"/>
      <c r="C254" s="167" t="s">
        <v>3688</v>
      </c>
      <c r="D254" s="66"/>
      <c r="E254" s="47" t="s">
        <v>855</v>
      </c>
      <c r="F254" s="27" t="s">
        <v>856</v>
      </c>
      <c r="G254" s="67">
        <v>100</v>
      </c>
      <c r="H254" s="164">
        <v>92.710300000000004</v>
      </c>
      <c r="I254" s="125">
        <f t="shared" si="35"/>
        <v>0</v>
      </c>
      <c r="J254" s="126">
        <f t="shared" si="33"/>
        <v>92.710300000000004</v>
      </c>
      <c r="K254" s="136">
        <f t="shared" si="37"/>
        <v>0</v>
      </c>
      <c r="L254" s="34">
        <v>100</v>
      </c>
      <c r="M254" s="22">
        <f t="shared" si="36"/>
        <v>92.710300000000004</v>
      </c>
      <c r="N254" s="65" t="s">
        <v>857</v>
      </c>
      <c r="O254" s="65" t="s">
        <v>858</v>
      </c>
      <c r="P254" s="32" t="s">
        <v>194</v>
      </c>
      <c r="Q254" s="32" t="s">
        <v>471</v>
      </c>
      <c r="R254" s="162"/>
      <c r="S254" s="215"/>
      <c r="T254" s="122"/>
    </row>
    <row r="255" spans="1:20" ht="18" customHeight="1">
      <c r="A255" s="184"/>
      <c r="B255" s="187"/>
      <c r="C255" s="167" t="s">
        <v>3688</v>
      </c>
      <c r="D255" s="66"/>
      <c r="E255" s="47" t="s">
        <v>859</v>
      </c>
      <c r="F255" s="27" t="s">
        <v>860</v>
      </c>
      <c r="G255" s="67">
        <v>100</v>
      </c>
      <c r="H255" s="164">
        <v>102.63950000000001</v>
      </c>
      <c r="I255" s="125">
        <f t="shared" si="35"/>
        <v>0</v>
      </c>
      <c r="J255" s="126">
        <f t="shared" si="33"/>
        <v>102.63950000000001</v>
      </c>
      <c r="K255" s="136">
        <f t="shared" si="37"/>
        <v>0</v>
      </c>
      <c r="L255" s="34">
        <v>100</v>
      </c>
      <c r="M255" s="22">
        <f t="shared" si="36"/>
        <v>102.63950000000001</v>
      </c>
      <c r="N255" s="65" t="s">
        <v>861</v>
      </c>
      <c r="O255" s="65" t="s">
        <v>862</v>
      </c>
      <c r="P255" s="32" t="s">
        <v>194</v>
      </c>
      <c r="Q255" s="32" t="s">
        <v>471</v>
      </c>
      <c r="R255" s="162"/>
      <c r="S255" s="215"/>
      <c r="T255" s="122"/>
    </row>
    <row r="256" spans="1:20" ht="18" customHeight="1">
      <c r="A256" s="184"/>
      <c r="B256" s="187"/>
      <c r="C256" s="167" t="s">
        <v>3688</v>
      </c>
      <c r="D256" s="66"/>
      <c r="E256" s="47" t="s">
        <v>863</v>
      </c>
      <c r="F256" s="27" t="s">
        <v>864</v>
      </c>
      <c r="G256" s="67">
        <v>100</v>
      </c>
      <c r="H256" s="164">
        <v>112.56870000000001</v>
      </c>
      <c r="I256" s="125">
        <f t="shared" si="35"/>
        <v>0</v>
      </c>
      <c r="J256" s="126">
        <f t="shared" si="33"/>
        <v>112.56870000000001</v>
      </c>
      <c r="K256" s="136">
        <f t="shared" si="37"/>
        <v>0</v>
      </c>
      <c r="L256" s="34">
        <v>100</v>
      </c>
      <c r="M256" s="22">
        <f t="shared" si="36"/>
        <v>112.56870000000001</v>
      </c>
      <c r="N256" s="65" t="s">
        <v>865</v>
      </c>
      <c r="O256" s="65" t="s">
        <v>866</v>
      </c>
      <c r="P256" s="32" t="s">
        <v>194</v>
      </c>
      <c r="Q256" s="32" t="s">
        <v>471</v>
      </c>
      <c r="R256" s="162"/>
      <c r="S256" s="215"/>
      <c r="T256" s="122"/>
    </row>
    <row r="257" spans="1:20" ht="18" customHeight="1">
      <c r="A257" s="184"/>
      <c r="B257" s="187"/>
      <c r="C257" s="167" t="s">
        <v>3688</v>
      </c>
      <c r="D257" s="66"/>
      <c r="E257" s="47" t="s">
        <v>867</v>
      </c>
      <c r="F257" s="27" t="s">
        <v>868</v>
      </c>
      <c r="G257" s="67">
        <v>100</v>
      </c>
      <c r="H257" s="164">
        <v>119.19160000000001</v>
      </c>
      <c r="I257" s="125">
        <f t="shared" si="35"/>
        <v>0</v>
      </c>
      <c r="J257" s="126">
        <f t="shared" si="33"/>
        <v>119.19160000000001</v>
      </c>
      <c r="K257" s="136">
        <f t="shared" si="37"/>
        <v>0</v>
      </c>
      <c r="L257" s="34">
        <v>100</v>
      </c>
      <c r="M257" s="22">
        <f t="shared" si="36"/>
        <v>119.19160000000002</v>
      </c>
      <c r="N257" s="65" t="s">
        <v>869</v>
      </c>
      <c r="O257" s="65" t="s">
        <v>870</v>
      </c>
      <c r="P257" s="32" t="s">
        <v>194</v>
      </c>
      <c r="Q257" s="32" t="s">
        <v>471</v>
      </c>
      <c r="R257" s="162"/>
      <c r="S257" s="215"/>
      <c r="T257" s="122"/>
    </row>
    <row r="258" spans="1:20" ht="18" customHeight="1">
      <c r="A258" s="185"/>
      <c r="B258" s="188"/>
      <c r="C258" s="167" t="s">
        <v>3688</v>
      </c>
      <c r="D258" s="66"/>
      <c r="E258" s="47" t="s">
        <v>871</v>
      </c>
      <c r="F258" s="27" t="s">
        <v>872</v>
      </c>
      <c r="G258" s="67">
        <v>100</v>
      </c>
      <c r="H258" s="164">
        <v>125.81450000000001</v>
      </c>
      <c r="I258" s="125">
        <f t="shared" si="35"/>
        <v>0</v>
      </c>
      <c r="J258" s="126">
        <f t="shared" si="33"/>
        <v>125.81450000000001</v>
      </c>
      <c r="K258" s="136">
        <f t="shared" si="37"/>
        <v>0</v>
      </c>
      <c r="L258" s="34">
        <v>50</v>
      </c>
      <c r="M258" s="22">
        <f t="shared" si="36"/>
        <v>62.907250000000005</v>
      </c>
      <c r="N258" s="65" t="s">
        <v>873</v>
      </c>
      <c r="O258" s="65" t="s">
        <v>874</v>
      </c>
      <c r="P258" s="32" t="s">
        <v>194</v>
      </c>
      <c r="Q258" s="32" t="s">
        <v>471</v>
      </c>
      <c r="R258" s="162"/>
      <c r="S258" s="215"/>
      <c r="T258" s="122"/>
    </row>
    <row r="259" spans="1:20" ht="34.200000000000003" customHeight="1">
      <c r="A259" s="183"/>
      <c r="B259" s="186"/>
      <c r="C259" s="167" t="s">
        <v>3681</v>
      </c>
      <c r="D259" s="66"/>
      <c r="E259" s="47" t="s">
        <v>875</v>
      </c>
      <c r="F259" s="27" t="s">
        <v>876</v>
      </c>
      <c r="G259" s="67">
        <v>1</v>
      </c>
      <c r="H259" s="164">
        <v>30.714600000000001</v>
      </c>
      <c r="I259" s="125">
        <f t="shared" si="35"/>
        <v>0</v>
      </c>
      <c r="J259" s="126">
        <f t="shared" si="33"/>
        <v>30.714600000000001</v>
      </c>
      <c r="K259" s="136">
        <f t="shared" si="37"/>
        <v>0</v>
      </c>
      <c r="L259" s="35">
        <v>8</v>
      </c>
      <c r="M259" s="36">
        <f>SUM(J259*L259)</f>
        <v>245.71680000000001</v>
      </c>
      <c r="N259" s="65" t="s">
        <v>877</v>
      </c>
      <c r="O259" s="65"/>
      <c r="P259" s="32" t="s">
        <v>194</v>
      </c>
      <c r="Q259" s="32" t="s">
        <v>878</v>
      </c>
      <c r="R259" s="162"/>
      <c r="S259" s="215"/>
      <c r="T259" s="122"/>
    </row>
    <row r="260" spans="1:20" ht="37.950000000000003" customHeight="1">
      <c r="A260" s="185"/>
      <c r="B260" s="188"/>
      <c r="C260" s="167" t="s">
        <v>3681</v>
      </c>
      <c r="D260" s="66"/>
      <c r="E260" s="47" t="s">
        <v>879</v>
      </c>
      <c r="F260" s="27" t="s">
        <v>880</v>
      </c>
      <c r="G260" s="67">
        <v>1</v>
      </c>
      <c r="H260" s="164">
        <v>30.168700000000001</v>
      </c>
      <c r="I260" s="125">
        <f t="shared" si="35"/>
        <v>0</v>
      </c>
      <c r="J260" s="126">
        <f t="shared" si="33"/>
        <v>30.168700000000001</v>
      </c>
      <c r="K260" s="136">
        <f t="shared" si="37"/>
        <v>0</v>
      </c>
      <c r="L260" s="35">
        <v>10</v>
      </c>
      <c r="M260" s="36">
        <f>SUM(J260*L260)</f>
        <v>301.68700000000001</v>
      </c>
      <c r="N260" s="65" t="s">
        <v>881</v>
      </c>
      <c r="O260" s="65"/>
      <c r="P260" s="32" t="s">
        <v>194</v>
      </c>
      <c r="Q260" s="32" t="s">
        <v>878</v>
      </c>
      <c r="R260" s="162"/>
      <c r="S260" s="215"/>
      <c r="T260" s="122"/>
    </row>
    <row r="261" spans="1:20" ht="50.5" customHeight="1">
      <c r="A261" s="183"/>
      <c r="B261" s="96"/>
      <c r="C261" s="167" t="s">
        <v>3681</v>
      </c>
      <c r="D261" s="66"/>
      <c r="E261" s="47" t="s">
        <v>882</v>
      </c>
      <c r="F261" s="28" t="s">
        <v>883</v>
      </c>
      <c r="G261" s="67">
        <v>1</v>
      </c>
      <c r="H261" s="164">
        <v>50.634799999999998</v>
      </c>
      <c r="I261" s="123">
        <f t="shared" si="35"/>
        <v>0</v>
      </c>
      <c r="J261" s="126">
        <f t="shared" si="33"/>
        <v>50.634799999999998</v>
      </c>
      <c r="K261" s="136">
        <f t="shared" si="37"/>
        <v>0</v>
      </c>
      <c r="L261" s="35">
        <v>10</v>
      </c>
      <c r="M261" s="36">
        <f t="shared" ref="M261:M262" si="38">SUM(J261*L261)</f>
        <v>506.34799999999996</v>
      </c>
      <c r="N261" s="65" t="s">
        <v>884</v>
      </c>
      <c r="O261" s="65" t="s">
        <v>885</v>
      </c>
      <c r="P261" s="32" t="s">
        <v>52</v>
      </c>
      <c r="Q261" s="32" t="s">
        <v>886</v>
      </c>
      <c r="R261" s="162"/>
      <c r="S261" s="215"/>
      <c r="T261" s="122"/>
    </row>
    <row r="262" spans="1:20" ht="72.650000000000006" customHeight="1">
      <c r="A262" s="185"/>
      <c r="B262" s="98"/>
      <c r="C262" s="167" t="s">
        <v>3681</v>
      </c>
      <c r="D262" s="66"/>
      <c r="E262" s="47" t="s">
        <v>887</v>
      </c>
      <c r="F262" s="28" t="s">
        <v>888</v>
      </c>
      <c r="G262" s="67">
        <v>1</v>
      </c>
      <c r="H262" s="164">
        <v>54.693000000000005</v>
      </c>
      <c r="I262" s="123">
        <f t="shared" si="35"/>
        <v>0</v>
      </c>
      <c r="J262" s="126">
        <f t="shared" si="33"/>
        <v>54.693000000000005</v>
      </c>
      <c r="K262" s="136">
        <f t="shared" si="37"/>
        <v>0</v>
      </c>
      <c r="L262" s="35">
        <v>10</v>
      </c>
      <c r="M262" s="36">
        <f t="shared" si="38"/>
        <v>546.93000000000006</v>
      </c>
      <c r="N262" s="65" t="s">
        <v>889</v>
      </c>
      <c r="O262" s="65" t="s">
        <v>890</v>
      </c>
      <c r="P262" s="32" t="s">
        <v>52</v>
      </c>
      <c r="Q262" s="32" t="s">
        <v>886</v>
      </c>
      <c r="R262" s="162"/>
      <c r="S262" s="215"/>
      <c r="T262" s="122"/>
    </row>
    <row r="263" spans="1:20" ht="88.95" customHeight="1">
      <c r="A263" s="93"/>
      <c r="B263" s="99"/>
      <c r="C263" s="167" t="s">
        <v>3688</v>
      </c>
      <c r="D263" s="66"/>
      <c r="E263" s="47" t="s">
        <v>891</v>
      </c>
      <c r="F263" s="27" t="s">
        <v>892</v>
      </c>
      <c r="G263" s="67">
        <v>100</v>
      </c>
      <c r="H263" s="164">
        <v>135.79519999999999</v>
      </c>
      <c r="I263" s="125">
        <f t="shared" si="35"/>
        <v>0</v>
      </c>
      <c r="J263" s="126">
        <f t="shared" si="33"/>
        <v>135.79519999999999</v>
      </c>
      <c r="K263" s="136">
        <f t="shared" si="37"/>
        <v>0</v>
      </c>
      <c r="L263" s="34">
        <v>100</v>
      </c>
      <c r="M263" s="22">
        <f t="shared" ref="M263:M272" si="39">SUM(J263*L263)/100</f>
        <v>135.79519999999999</v>
      </c>
      <c r="N263" s="65" t="s">
        <v>893</v>
      </c>
      <c r="O263" s="65" t="s">
        <v>894</v>
      </c>
      <c r="P263" s="32" t="s">
        <v>194</v>
      </c>
      <c r="Q263" s="32" t="s">
        <v>238</v>
      </c>
      <c r="R263" s="162"/>
      <c r="S263" s="215"/>
      <c r="T263" s="122"/>
    </row>
    <row r="264" spans="1:20" ht="82.95" customHeight="1">
      <c r="A264" s="93"/>
      <c r="B264" s="99"/>
      <c r="C264" s="167" t="s">
        <v>3688</v>
      </c>
      <c r="D264" s="66"/>
      <c r="E264" s="47" t="s">
        <v>895</v>
      </c>
      <c r="F264" s="27" t="s">
        <v>896</v>
      </c>
      <c r="G264" s="67">
        <v>100</v>
      </c>
      <c r="H264" s="164">
        <v>130.6</v>
      </c>
      <c r="I264" s="125">
        <f t="shared" si="35"/>
        <v>0</v>
      </c>
      <c r="J264" s="126">
        <f t="shared" si="33"/>
        <v>130.6</v>
      </c>
      <c r="K264" s="136">
        <f t="shared" si="37"/>
        <v>0</v>
      </c>
      <c r="L264" s="34">
        <v>200</v>
      </c>
      <c r="M264" s="22">
        <f t="shared" si="39"/>
        <v>261.2</v>
      </c>
      <c r="N264" s="65" t="s">
        <v>897</v>
      </c>
      <c r="O264" s="65" t="s">
        <v>898</v>
      </c>
      <c r="P264" s="32" t="s">
        <v>194</v>
      </c>
      <c r="Q264" s="32" t="s">
        <v>195</v>
      </c>
      <c r="R264" s="162"/>
      <c r="S264" s="215">
        <v>0.04</v>
      </c>
      <c r="T264" s="122"/>
    </row>
    <row r="265" spans="1:20" ht="62.5" customHeight="1">
      <c r="A265" s="93"/>
      <c r="B265" s="99"/>
      <c r="C265" s="167" t="s">
        <v>3688</v>
      </c>
      <c r="D265" s="66"/>
      <c r="E265" s="47" t="s">
        <v>899</v>
      </c>
      <c r="F265" s="27" t="s">
        <v>900</v>
      </c>
      <c r="G265" s="67">
        <v>100</v>
      </c>
      <c r="H265" s="164">
        <v>130.6</v>
      </c>
      <c r="I265" s="125">
        <f t="shared" si="35"/>
        <v>0</v>
      </c>
      <c r="J265" s="126">
        <f t="shared" si="33"/>
        <v>130.6</v>
      </c>
      <c r="K265" s="136">
        <f t="shared" si="37"/>
        <v>0</v>
      </c>
      <c r="L265" s="34">
        <v>200</v>
      </c>
      <c r="M265" s="22">
        <f t="shared" si="39"/>
        <v>261.2</v>
      </c>
      <c r="N265" s="65" t="s">
        <v>901</v>
      </c>
      <c r="O265" s="65" t="s">
        <v>902</v>
      </c>
      <c r="P265" s="32" t="s">
        <v>194</v>
      </c>
      <c r="Q265" s="32" t="s">
        <v>195</v>
      </c>
      <c r="R265" s="162"/>
      <c r="S265" s="216"/>
      <c r="T265" s="122"/>
    </row>
    <row r="266" spans="1:20" ht="38.5" customHeight="1">
      <c r="A266" s="183"/>
      <c r="B266" s="186" t="e" vm="2">
        <v>#VALUE!</v>
      </c>
      <c r="C266" s="167" t="s">
        <v>3688</v>
      </c>
      <c r="D266" s="66"/>
      <c r="E266" s="47" t="s">
        <v>903</v>
      </c>
      <c r="F266" s="27" t="s">
        <v>904</v>
      </c>
      <c r="G266" s="67">
        <v>100</v>
      </c>
      <c r="H266" s="164">
        <v>120.83959999999999</v>
      </c>
      <c r="I266" s="125">
        <f t="shared" si="35"/>
        <v>0</v>
      </c>
      <c r="J266" s="126">
        <f t="shared" si="33"/>
        <v>120.83959999999999</v>
      </c>
      <c r="K266" s="136">
        <f t="shared" si="37"/>
        <v>0</v>
      </c>
      <c r="L266" s="34">
        <v>100</v>
      </c>
      <c r="M266" s="22">
        <f t="shared" si="39"/>
        <v>120.83959999999999</v>
      </c>
      <c r="N266" s="65">
        <v>8421814577557</v>
      </c>
      <c r="O266" s="65">
        <v>8421814589147</v>
      </c>
      <c r="P266" s="32" t="s">
        <v>194</v>
      </c>
      <c r="Q266" s="32" t="s">
        <v>238</v>
      </c>
      <c r="R266" s="162"/>
      <c r="S266" s="215">
        <v>0.03</v>
      </c>
      <c r="T266" s="122"/>
    </row>
    <row r="267" spans="1:20" ht="38.5" customHeight="1">
      <c r="A267" s="185"/>
      <c r="B267" s="188"/>
      <c r="C267" s="167" t="s">
        <v>3688</v>
      </c>
      <c r="D267" s="66"/>
      <c r="E267" s="47" t="s">
        <v>905</v>
      </c>
      <c r="F267" s="27" t="s">
        <v>906</v>
      </c>
      <c r="G267" s="67">
        <v>100</v>
      </c>
      <c r="H267" s="164">
        <v>120.83959999999999</v>
      </c>
      <c r="I267" s="125">
        <f t="shared" si="35"/>
        <v>0</v>
      </c>
      <c r="J267" s="126">
        <f t="shared" ref="J267:J331" si="40">SUM(H267)*(1-K267)</f>
        <v>120.83959999999999</v>
      </c>
      <c r="K267" s="136">
        <f t="shared" si="37"/>
        <v>0</v>
      </c>
      <c r="L267" s="34">
        <v>100</v>
      </c>
      <c r="M267" s="22">
        <f t="shared" si="39"/>
        <v>120.83959999999999</v>
      </c>
      <c r="N267" s="65">
        <v>8421814577571</v>
      </c>
      <c r="O267" s="65">
        <v>8421814589161</v>
      </c>
      <c r="P267" s="32" t="s">
        <v>194</v>
      </c>
      <c r="Q267" s="32" t="s">
        <v>238</v>
      </c>
      <c r="R267" s="162"/>
      <c r="S267" s="216"/>
      <c r="T267" s="122"/>
    </row>
    <row r="268" spans="1:20" ht="14.5" customHeight="1">
      <c r="A268" s="183"/>
      <c r="B268" s="186"/>
      <c r="C268" s="167" t="s">
        <v>3688</v>
      </c>
      <c r="D268" s="66"/>
      <c r="E268" s="47" t="s">
        <v>907</v>
      </c>
      <c r="F268" s="27" t="s">
        <v>908</v>
      </c>
      <c r="G268" s="67">
        <v>100</v>
      </c>
      <c r="H268" s="164">
        <v>79.619</v>
      </c>
      <c r="I268" s="125">
        <f t="shared" si="35"/>
        <v>0</v>
      </c>
      <c r="J268" s="126">
        <f t="shared" si="40"/>
        <v>79.619</v>
      </c>
      <c r="K268" s="136">
        <f t="shared" si="37"/>
        <v>0</v>
      </c>
      <c r="L268" s="34">
        <v>100</v>
      </c>
      <c r="M268" s="22">
        <f t="shared" si="39"/>
        <v>79.619</v>
      </c>
      <c r="N268" s="65" t="s">
        <v>909</v>
      </c>
      <c r="O268" s="65" t="s">
        <v>910</v>
      </c>
      <c r="P268" s="32" t="s">
        <v>194</v>
      </c>
      <c r="Q268" s="32" t="s">
        <v>195</v>
      </c>
      <c r="R268" s="162"/>
      <c r="S268" s="216"/>
      <c r="T268" s="122"/>
    </row>
    <row r="269" spans="1:20" ht="14.5" customHeight="1">
      <c r="A269" s="184"/>
      <c r="B269" s="187"/>
      <c r="C269" s="167" t="s">
        <v>3688</v>
      </c>
      <c r="D269" s="66"/>
      <c r="E269" s="47" t="s">
        <v>3925</v>
      </c>
      <c r="F269" s="27" t="s">
        <v>3926</v>
      </c>
      <c r="G269" s="67">
        <v>100</v>
      </c>
      <c r="H269" s="164">
        <v>79.619</v>
      </c>
      <c r="I269" s="146">
        <f t="shared" si="35"/>
        <v>0</v>
      </c>
      <c r="J269" s="147">
        <f t="shared" ref="J269" si="41">SUM(H269)*(1-K269)</f>
        <v>79.619</v>
      </c>
      <c r="K269" s="145">
        <f t="shared" si="37"/>
        <v>0</v>
      </c>
      <c r="L269" s="120">
        <v>100</v>
      </c>
      <c r="M269" s="121">
        <f t="shared" ref="M269" si="42">SUM(J269*L269)/100</f>
        <v>79.619</v>
      </c>
      <c r="N269" s="144">
        <v>8421814565905</v>
      </c>
      <c r="O269" s="144">
        <v>8421814565912</v>
      </c>
      <c r="P269" s="32" t="s">
        <v>194</v>
      </c>
      <c r="Q269" s="32" t="s">
        <v>195</v>
      </c>
      <c r="R269" s="162"/>
      <c r="S269" s="216"/>
      <c r="T269" s="122"/>
    </row>
    <row r="270" spans="1:20" ht="14.5" customHeight="1">
      <c r="A270" s="184"/>
      <c r="B270" s="187"/>
      <c r="C270" s="167" t="s">
        <v>3688</v>
      </c>
      <c r="D270" s="66"/>
      <c r="E270" s="47" t="s">
        <v>911</v>
      </c>
      <c r="F270" s="27" t="s">
        <v>912</v>
      </c>
      <c r="G270" s="67">
        <v>100</v>
      </c>
      <c r="H270" s="164">
        <v>79.619</v>
      </c>
      <c r="I270" s="125">
        <f t="shared" si="35"/>
        <v>0</v>
      </c>
      <c r="J270" s="126">
        <f t="shared" si="40"/>
        <v>79.619</v>
      </c>
      <c r="K270" s="136">
        <f t="shared" si="37"/>
        <v>0</v>
      </c>
      <c r="L270" s="34">
        <v>100</v>
      </c>
      <c r="M270" s="22">
        <f t="shared" si="39"/>
        <v>79.619</v>
      </c>
      <c r="N270" s="65" t="s">
        <v>913</v>
      </c>
      <c r="O270" s="65" t="s">
        <v>914</v>
      </c>
      <c r="P270" s="32" t="s">
        <v>194</v>
      </c>
      <c r="Q270" s="32" t="s">
        <v>195</v>
      </c>
      <c r="R270" s="162"/>
      <c r="S270" s="216"/>
      <c r="T270" s="122"/>
    </row>
    <row r="271" spans="1:20" ht="14.5" customHeight="1">
      <c r="A271" s="184"/>
      <c r="B271" s="187"/>
      <c r="C271" s="167" t="s">
        <v>3688</v>
      </c>
      <c r="D271" s="66"/>
      <c r="E271" s="47" t="s">
        <v>915</v>
      </c>
      <c r="F271" s="27" t="s">
        <v>908</v>
      </c>
      <c r="G271" s="67">
        <v>100</v>
      </c>
      <c r="H271" s="164">
        <v>79.619</v>
      </c>
      <c r="I271" s="125">
        <f t="shared" si="35"/>
        <v>0</v>
      </c>
      <c r="J271" s="126">
        <f t="shared" si="40"/>
        <v>79.619</v>
      </c>
      <c r="K271" s="136">
        <f t="shared" si="37"/>
        <v>0</v>
      </c>
      <c r="L271" s="34">
        <v>100</v>
      </c>
      <c r="M271" s="22">
        <f t="shared" si="39"/>
        <v>79.619</v>
      </c>
      <c r="N271" s="65" t="s">
        <v>916</v>
      </c>
      <c r="O271" s="65" t="s">
        <v>917</v>
      </c>
      <c r="P271" s="32" t="s">
        <v>194</v>
      </c>
      <c r="Q271" s="32" t="s">
        <v>195</v>
      </c>
      <c r="R271" s="162"/>
      <c r="S271" s="216"/>
      <c r="T271" s="122"/>
    </row>
    <row r="272" spans="1:20" ht="14.5" customHeight="1">
      <c r="A272" s="185"/>
      <c r="B272" s="188"/>
      <c r="C272" s="167" t="s">
        <v>3688</v>
      </c>
      <c r="D272" s="66"/>
      <c r="E272" s="47" t="s">
        <v>918</v>
      </c>
      <c r="F272" s="27" t="s">
        <v>919</v>
      </c>
      <c r="G272" s="67">
        <v>100</v>
      </c>
      <c r="H272" s="164">
        <v>79.619</v>
      </c>
      <c r="I272" s="125">
        <f t="shared" ref="I272:I277" si="43">D272*J272/100</f>
        <v>0</v>
      </c>
      <c r="J272" s="126">
        <f t="shared" si="40"/>
        <v>79.619</v>
      </c>
      <c r="K272" s="136">
        <f t="shared" si="37"/>
        <v>0</v>
      </c>
      <c r="L272" s="34">
        <v>100</v>
      </c>
      <c r="M272" s="22">
        <f t="shared" si="39"/>
        <v>79.619</v>
      </c>
      <c r="N272" s="65" t="s">
        <v>920</v>
      </c>
      <c r="O272" s="65" t="s">
        <v>921</v>
      </c>
      <c r="P272" s="32" t="s">
        <v>194</v>
      </c>
      <c r="Q272" s="32" t="s">
        <v>195</v>
      </c>
      <c r="R272" s="162"/>
      <c r="S272" s="216"/>
      <c r="T272" s="122"/>
    </row>
    <row r="273" spans="1:19" ht="96" customHeight="1">
      <c r="A273" s="93"/>
      <c r="B273" s="99"/>
      <c r="C273" s="167" t="s">
        <v>3689</v>
      </c>
      <c r="D273" s="66"/>
      <c r="E273" s="47" t="s">
        <v>922</v>
      </c>
      <c r="F273" s="27" t="s">
        <v>923</v>
      </c>
      <c r="G273" s="67">
        <v>1</v>
      </c>
      <c r="H273" s="26">
        <v>5792.61</v>
      </c>
      <c r="I273" s="125">
        <f t="shared" si="43"/>
        <v>0</v>
      </c>
      <c r="J273" s="126">
        <f t="shared" si="40"/>
        <v>5792.61</v>
      </c>
      <c r="K273" s="136">
        <v>0</v>
      </c>
      <c r="L273" s="34">
        <v>1</v>
      </c>
      <c r="M273" s="22">
        <f>SUM(J273*L273)</f>
        <v>5792.61</v>
      </c>
      <c r="N273" s="65" t="s">
        <v>924</v>
      </c>
      <c r="O273" s="65"/>
      <c r="P273" s="32" t="s">
        <v>925</v>
      </c>
      <c r="Q273" s="32" t="s">
        <v>926</v>
      </c>
      <c r="R273" s="162"/>
    </row>
    <row r="274" spans="1:19" ht="83.5" customHeight="1">
      <c r="A274" s="93"/>
      <c r="B274" s="99"/>
      <c r="C274" s="167" t="s">
        <v>3689</v>
      </c>
      <c r="D274" s="66"/>
      <c r="E274" s="47" t="s">
        <v>927</v>
      </c>
      <c r="F274" s="27" t="s">
        <v>928</v>
      </c>
      <c r="G274" s="67">
        <v>1</v>
      </c>
      <c r="H274" s="26">
        <v>4217.95</v>
      </c>
      <c r="I274" s="125">
        <f t="shared" si="43"/>
        <v>0</v>
      </c>
      <c r="J274" s="126">
        <f t="shared" si="40"/>
        <v>4217.95</v>
      </c>
      <c r="K274" s="136">
        <v>0</v>
      </c>
      <c r="L274" s="34">
        <v>1</v>
      </c>
      <c r="M274" s="22">
        <f>SUM(J274*L274)</f>
        <v>4217.95</v>
      </c>
      <c r="N274" s="65" t="s">
        <v>929</v>
      </c>
      <c r="O274" s="65"/>
      <c r="P274" s="32" t="s">
        <v>925</v>
      </c>
      <c r="Q274" s="32" t="s">
        <v>926</v>
      </c>
      <c r="R274" s="162"/>
    </row>
    <row r="275" spans="1:19" ht="69.650000000000006" customHeight="1">
      <c r="A275" s="93"/>
      <c r="B275" s="99"/>
      <c r="C275" s="167" t="s">
        <v>3688</v>
      </c>
      <c r="D275" s="66"/>
      <c r="E275" s="47" t="s">
        <v>930</v>
      </c>
      <c r="F275" s="27" t="s">
        <v>931</v>
      </c>
      <c r="G275" s="67">
        <v>1</v>
      </c>
      <c r="H275" s="164">
        <v>129.3783</v>
      </c>
      <c r="I275" s="125">
        <f t="shared" si="43"/>
        <v>0</v>
      </c>
      <c r="J275" s="126">
        <f t="shared" si="40"/>
        <v>129.3783</v>
      </c>
      <c r="K275" s="136">
        <f t="shared" si="37"/>
        <v>0</v>
      </c>
      <c r="L275" s="34">
        <v>1</v>
      </c>
      <c r="M275" s="22">
        <f>SUM(J275*L275)</f>
        <v>129.3783</v>
      </c>
      <c r="N275" s="65" t="s">
        <v>932</v>
      </c>
      <c r="O275" s="65" t="s">
        <v>933</v>
      </c>
      <c r="P275" s="32" t="s">
        <v>925</v>
      </c>
      <c r="Q275" s="32" t="s">
        <v>934</v>
      </c>
      <c r="R275" s="162"/>
      <c r="S275" s="215">
        <v>0.03</v>
      </c>
    </row>
    <row r="276" spans="1:19" ht="68.5" customHeight="1">
      <c r="A276" s="93"/>
      <c r="B276" s="99"/>
      <c r="C276" s="167" t="s">
        <v>3688</v>
      </c>
      <c r="D276" s="66"/>
      <c r="E276" s="47" t="s">
        <v>935</v>
      </c>
      <c r="F276" s="27" t="s">
        <v>936</v>
      </c>
      <c r="G276" s="67">
        <v>1</v>
      </c>
      <c r="H276" s="164">
        <v>97.0672</v>
      </c>
      <c r="I276" s="125">
        <f t="shared" si="43"/>
        <v>0</v>
      </c>
      <c r="J276" s="126">
        <f t="shared" si="40"/>
        <v>97.0672</v>
      </c>
      <c r="K276" s="136">
        <f t="shared" si="37"/>
        <v>0</v>
      </c>
      <c r="L276" s="34">
        <v>1</v>
      </c>
      <c r="M276" s="22">
        <f>SUM(J276*L276)</f>
        <v>97.0672</v>
      </c>
      <c r="N276" s="65" t="s">
        <v>937</v>
      </c>
      <c r="O276" s="65" t="s">
        <v>938</v>
      </c>
      <c r="P276" s="32" t="s">
        <v>925</v>
      </c>
      <c r="Q276" s="32" t="s">
        <v>934</v>
      </c>
      <c r="R276" s="162"/>
      <c r="S276" s="216"/>
    </row>
    <row r="277" spans="1:19" ht="18" customHeight="1">
      <c r="A277" s="93"/>
      <c r="B277" s="99"/>
      <c r="C277" s="28"/>
      <c r="D277" s="66"/>
      <c r="E277" s="47" t="s">
        <v>939</v>
      </c>
      <c r="F277" s="37" t="s">
        <v>940</v>
      </c>
      <c r="G277" s="67">
        <v>1</v>
      </c>
      <c r="H277" s="26">
        <v>0</v>
      </c>
      <c r="I277" s="128">
        <f t="shared" si="43"/>
        <v>0</v>
      </c>
      <c r="J277" s="126">
        <f t="shared" si="40"/>
        <v>0</v>
      </c>
      <c r="K277" s="136"/>
      <c r="L277" s="34"/>
      <c r="M277" s="22"/>
      <c r="N277" s="65"/>
      <c r="O277" s="65"/>
      <c r="P277" s="32"/>
      <c r="Q277" s="32"/>
      <c r="R277" s="162"/>
    </row>
    <row r="278" spans="1:19" ht="26.15">
      <c r="A278" s="104"/>
      <c r="B278" s="104" t="s">
        <v>3674</v>
      </c>
      <c r="C278" s="170"/>
      <c r="D278" s="53"/>
      <c r="E278" s="53"/>
      <c r="F278" s="38"/>
      <c r="G278" s="115"/>
      <c r="H278" s="26"/>
      <c r="I278" s="116"/>
      <c r="J278" s="116"/>
      <c r="K278" s="137">
        <v>0</v>
      </c>
      <c r="L278" s="34"/>
      <c r="M278" s="22"/>
      <c r="N278" s="65"/>
      <c r="O278" s="65"/>
      <c r="P278" s="32"/>
      <c r="Q278" s="32"/>
      <c r="R278" s="162"/>
    </row>
    <row r="279" spans="1:19">
      <c r="A279" s="183"/>
      <c r="B279" s="199"/>
      <c r="C279" s="167" t="s">
        <v>3690</v>
      </c>
      <c r="D279" s="66"/>
      <c r="E279" s="54" t="s">
        <v>941</v>
      </c>
      <c r="F279" s="28" t="s">
        <v>942</v>
      </c>
      <c r="G279" s="67">
        <v>100</v>
      </c>
      <c r="H279" s="164">
        <v>26.928000000000004</v>
      </c>
      <c r="I279" s="123">
        <f t="shared" ref="I279:I342" si="44">D279*J279/100</f>
        <v>0</v>
      </c>
      <c r="J279" s="126">
        <f t="shared" si="40"/>
        <v>26.928000000000004</v>
      </c>
      <c r="K279" s="40">
        <f>$K$278</f>
        <v>0</v>
      </c>
      <c r="L279" s="23">
        <v>100</v>
      </c>
      <c r="M279" s="22">
        <f t="shared" ref="M279:M342" si="45">SUM(J279*L279)/100</f>
        <v>26.928000000000008</v>
      </c>
      <c r="N279" s="65" t="s">
        <v>943</v>
      </c>
      <c r="O279" s="65" t="s">
        <v>944</v>
      </c>
      <c r="P279" s="32" t="s">
        <v>194</v>
      </c>
      <c r="Q279" s="32" t="s">
        <v>471</v>
      </c>
      <c r="R279" s="162"/>
      <c r="S279" s="215">
        <v>0.1</v>
      </c>
    </row>
    <row r="280" spans="1:19">
      <c r="A280" s="184"/>
      <c r="B280" s="200"/>
      <c r="C280" s="167" t="s">
        <v>3690</v>
      </c>
      <c r="D280" s="66"/>
      <c r="E280" s="54" t="s">
        <v>945</v>
      </c>
      <c r="F280" s="28" t="s">
        <v>946</v>
      </c>
      <c r="G280" s="67">
        <v>100</v>
      </c>
      <c r="H280" s="164">
        <v>27.247000000000003</v>
      </c>
      <c r="I280" s="123">
        <f t="shared" si="44"/>
        <v>0</v>
      </c>
      <c r="J280" s="126">
        <f t="shared" si="40"/>
        <v>27.247000000000003</v>
      </c>
      <c r="K280" s="40">
        <f t="shared" ref="K280:K343" si="46">$K$278</f>
        <v>0</v>
      </c>
      <c r="L280" s="23">
        <v>100</v>
      </c>
      <c r="M280" s="22">
        <f t="shared" si="45"/>
        <v>27.247000000000003</v>
      </c>
      <c r="N280" s="65" t="s">
        <v>947</v>
      </c>
      <c r="O280" s="65" t="s">
        <v>948</v>
      </c>
      <c r="P280" s="32" t="s">
        <v>194</v>
      </c>
      <c r="Q280" s="32" t="s">
        <v>471</v>
      </c>
      <c r="R280" s="162"/>
      <c r="S280" s="216"/>
    </row>
    <row r="281" spans="1:19">
      <c r="A281" s="184"/>
      <c r="B281" s="200"/>
      <c r="C281" s="167" t="s">
        <v>3690</v>
      </c>
      <c r="D281" s="66"/>
      <c r="E281" s="54" t="s">
        <v>949</v>
      </c>
      <c r="F281" s="28" t="s">
        <v>950</v>
      </c>
      <c r="G281" s="67">
        <v>100</v>
      </c>
      <c r="H281" s="164">
        <v>31.097000000000001</v>
      </c>
      <c r="I281" s="123">
        <f t="shared" si="44"/>
        <v>0</v>
      </c>
      <c r="J281" s="126">
        <f t="shared" si="40"/>
        <v>31.097000000000001</v>
      </c>
      <c r="K281" s="40">
        <f t="shared" si="46"/>
        <v>0</v>
      </c>
      <c r="L281" s="23">
        <v>100</v>
      </c>
      <c r="M281" s="22">
        <f t="shared" si="45"/>
        <v>31.097000000000001</v>
      </c>
      <c r="N281" s="65" t="s">
        <v>951</v>
      </c>
      <c r="O281" s="65" t="s">
        <v>952</v>
      </c>
      <c r="P281" s="32" t="s">
        <v>194</v>
      </c>
      <c r="Q281" s="32" t="s">
        <v>471</v>
      </c>
      <c r="R281" s="162"/>
      <c r="S281" s="216"/>
    </row>
    <row r="282" spans="1:19">
      <c r="A282" s="185"/>
      <c r="B282" s="201"/>
      <c r="C282" s="167" t="s">
        <v>3690</v>
      </c>
      <c r="D282" s="66"/>
      <c r="E282" s="54" t="s">
        <v>953</v>
      </c>
      <c r="F282" s="28" t="s">
        <v>954</v>
      </c>
      <c r="G282" s="67">
        <v>100</v>
      </c>
      <c r="H282" s="164">
        <v>32.582000000000001</v>
      </c>
      <c r="I282" s="123">
        <f t="shared" si="44"/>
        <v>0</v>
      </c>
      <c r="J282" s="126">
        <f t="shared" si="40"/>
        <v>32.582000000000001</v>
      </c>
      <c r="K282" s="40">
        <f t="shared" si="46"/>
        <v>0</v>
      </c>
      <c r="L282" s="23">
        <v>100</v>
      </c>
      <c r="M282" s="22">
        <f t="shared" si="45"/>
        <v>32.582000000000001</v>
      </c>
      <c r="N282" s="65" t="s">
        <v>955</v>
      </c>
      <c r="O282" s="65" t="s">
        <v>956</v>
      </c>
      <c r="P282" s="32" t="s">
        <v>194</v>
      </c>
      <c r="Q282" s="32" t="s">
        <v>471</v>
      </c>
      <c r="R282" s="162"/>
      <c r="S282" s="216"/>
    </row>
    <row r="283" spans="1:19">
      <c r="A283" s="183"/>
      <c r="B283" s="196"/>
      <c r="C283" s="167" t="s">
        <v>3690</v>
      </c>
      <c r="D283" s="66"/>
      <c r="E283" s="47" t="s">
        <v>957</v>
      </c>
      <c r="F283" s="23" t="s">
        <v>958</v>
      </c>
      <c r="G283" s="67">
        <v>100</v>
      </c>
      <c r="H283" s="26">
        <v>4.03</v>
      </c>
      <c r="I283" s="129">
        <f t="shared" si="44"/>
        <v>0</v>
      </c>
      <c r="J283" s="126">
        <f t="shared" si="40"/>
        <v>4.03</v>
      </c>
      <c r="K283" s="40">
        <f t="shared" si="46"/>
        <v>0</v>
      </c>
      <c r="L283" s="23">
        <v>100</v>
      </c>
      <c r="M283" s="22">
        <f t="shared" si="45"/>
        <v>4.03</v>
      </c>
      <c r="N283" s="65" t="s">
        <v>959</v>
      </c>
      <c r="O283" s="65" t="s">
        <v>960</v>
      </c>
      <c r="P283" s="32" t="s">
        <v>194</v>
      </c>
      <c r="Q283" s="32" t="s">
        <v>471</v>
      </c>
      <c r="R283" s="162"/>
    </row>
    <row r="284" spans="1:19">
      <c r="A284" s="184"/>
      <c r="B284" s="194"/>
      <c r="C284" s="167" t="s">
        <v>3690</v>
      </c>
      <c r="D284" s="66"/>
      <c r="E284" s="47" t="s">
        <v>961</v>
      </c>
      <c r="F284" s="23" t="s">
        <v>962</v>
      </c>
      <c r="G284" s="67">
        <v>100</v>
      </c>
      <c r="H284" s="26">
        <v>6.65</v>
      </c>
      <c r="I284" s="129">
        <f t="shared" si="44"/>
        <v>0</v>
      </c>
      <c r="J284" s="126">
        <f t="shared" si="40"/>
        <v>6.65</v>
      </c>
      <c r="K284" s="40">
        <f t="shared" si="46"/>
        <v>0</v>
      </c>
      <c r="L284" s="23">
        <v>100</v>
      </c>
      <c r="M284" s="22">
        <f t="shared" si="45"/>
        <v>6.65</v>
      </c>
      <c r="N284" s="65" t="s">
        <v>963</v>
      </c>
      <c r="O284" s="65" t="s">
        <v>964</v>
      </c>
      <c r="P284" s="32" t="s">
        <v>194</v>
      </c>
      <c r="Q284" s="32" t="s">
        <v>471</v>
      </c>
      <c r="R284" s="162"/>
    </row>
    <row r="285" spans="1:19">
      <c r="A285" s="184"/>
      <c r="B285" s="194"/>
      <c r="C285" s="167" t="s">
        <v>3690</v>
      </c>
      <c r="D285" s="66"/>
      <c r="E285" s="47" t="s">
        <v>965</v>
      </c>
      <c r="F285" s="23" t="s">
        <v>966</v>
      </c>
      <c r="G285" s="67">
        <v>100</v>
      </c>
      <c r="H285" s="26">
        <v>7.86</v>
      </c>
      <c r="I285" s="129">
        <f t="shared" si="44"/>
        <v>0</v>
      </c>
      <c r="J285" s="126">
        <f t="shared" si="40"/>
        <v>7.86</v>
      </c>
      <c r="K285" s="40">
        <f t="shared" si="46"/>
        <v>0</v>
      </c>
      <c r="L285" s="23">
        <v>100</v>
      </c>
      <c r="M285" s="22">
        <f t="shared" si="45"/>
        <v>7.86</v>
      </c>
      <c r="N285" s="65" t="s">
        <v>967</v>
      </c>
      <c r="O285" s="65" t="s">
        <v>968</v>
      </c>
      <c r="P285" s="32" t="s">
        <v>194</v>
      </c>
      <c r="Q285" s="32" t="s">
        <v>471</v>
      </c>
      <c r="R285" s="162"/>
    </row>
    <row r="286" spans="1:19">
      <c r="A286" s="184"/>
      <c r="B286" s="194"/>
      <c r="C286" s="167" t="s">
        <v>3690</v>
      </c>
      <c r="D286" s="66"/>
      <c r="E286" s="47" t="s">
        <v>969</v>
      </c>
      <c r="F286" s="23" t="s">
        <v>970</v>
      </c>
      <c r="G286" s="67">
        <v>100</v>
      </c>
      <c r="H286" s="26">
        <v>8.77</v>
      </c>
      <c r="I286" s="129">
        <f t="shared" si="44"/>
        <v>0</v>
      </c>
      <c r="J286" s="126">
        <f t="shared" si="40"/>
        <v>8.77</v>
      </c>
      <c r="K286" s="40">
        <f t="shared" si="46"/>
        <v>0</v>
      </c>
      <c r="L286" s="23">
        <v>100</v>
      </c>
      <c r="M286" s="22">
        <f t="shared" si="45"/>
        <v>8.77</v>
      </c>
      <c r="N286" s="65" t="s">
        <v>971</v>
      </c>
      <c r="O286" s="65" t="s">
        <v>972</v>
      </c>
      <c r="P286" s="32" t="s">
        <v>194</v>
      </c>
      <c r="Q286" s="32" t="s">
        <v>471</v>
      </c>
      <c r="R286" s="162"/>
    </row>
    <row r="287" spans="1:19">
      <c r="A287" s="184"/>
      <c r="B287" s="194"/>
      <c r="C287" s="167" t="s">
        <v>3690</v>
      </c>
      <c r="D287" s="66"/>
      <c r="E287" s="47" t="s">
        <v>973</v>
      </c>
      <c r="F287" s="23" t="s">
        <v>974</v>
      </c>
      <c r="G287" s="67">
        <v>100</v>
      </c>
      <c r="H287" s="26">
        <v>11.85</v>
      </c>
      <c r="I287" s="129">
        <f t="shared" si="44"/>
        <v>0</v>
      </c>
      <c r="J287" s="126">
        <f t="shared" si="40"/>
        <v>11.85</v>
      </c>
      <c r="K287" s="40">
        <f t="shared" si="46"/>
        <v>0</v>
      </c>
      <c r="L287" s="23">
        <v>100</v>
      </c>
      <c r="M287" s="22">
        <f t="shared" si="45"/>
        <v>11.85</v>
      </c>
      <c r="N287" s="65" t="s">
        <v>975</v>
      </c>
      <c r="O287" s="65" t="s">
        <v>976</v>
      </c>
      <c r="P287" s="32" t="s">
        <v>194</v>
      </c>
      <c r="Q287" s="32" t="s">
        <v>471</v>
      </c>
      <c r="R287" s="162"/>
    </row>
    <row r="288" spans="1:19">
      <c r="A288" s="184"/>
      <c r="B288" s="194"/>
      <c r="C288" s="167" t="s">
        <v>3690</v>
      </c>
      <c r="D288" s="66"/>
      <c r="E288" s="47" t="s">
        <v>977</v>
      </c>
      <c r="F288" s="23" t="s">
        <v>978</v>
      </c>
      <c r="G288" s="67">
        <v>100</v>
      </c>
      <c r="H288" s="26">
        <v>18.68</v>
      </c>
      <c r="I288" s="129">
        <f t="shared" si="44"/>
        <v>0</v>
      </c>
      <c r="J288" s="126">
        <f t="shared" si="40"/>
        <v>18.68</v>
      </c>
      <c r="K288" s="40">
        <f t="shared" si="46"/>
        <v>0</v>
      </c>
      <c r="L288" s="23">
        <v>100</v>
      </c>
      <c r="M288" s="22">
        <f t="shared" si="45"/>
        <v>18.68</v>
      </c>
      <c r="N288" s="65" t="s">
        <v>979</v>
      </c>
      <c r="O288" s="65" t="s">
        <v>980</v>
      </c>
      <c r="P288" s="32" t="s">
        <v>194</v>
      </c>
      <c r="Q288" s="32" t="s">
        <v>471</v>
      </c>
      <c r="R288" s="162"/>
    </row>
    <row r="289" spans="1:18">
      <c r="A289" s="184"/>
      <c r="B289" s="194"/>
      <c r="C289" s="167" t="s">
        <v>3690</v>
      </c>
      <c r="D289" s="66"/>
      <c r="E289" s="47" t="s">
        <v>981</v>
      </c>
      <c r="F289" s="23" t="s">
        <v>982</v>
      </c>
      <c r="G289" s="67">
        <v>100</v>
      </c>
      <c r="H289" s="26">
        <v>22.79</v>
      </c>
      <c r="I289" s="129">
        <f t="shared" si="44"/>
        <v>0</v>
      </c>
      <c r="J289" s="126">
        <f t="shared" si="40"/>
        <v>22.79</v>
      </c>
      <c r="K289" s="40">
        <f t="shared" si="46"/>
        <v>0</v>
      </c>
      <c r="L289" s="23">
        <v>100</v>
      </c>
      <c r="M289" s="22">
        <f t="shared" si="45"/>
        <v>22.79</v>
      </c>
      <c r="N289" s="65" t="s">
        <v>983</v>
      </c>
      <c r="O289" s="65" t="s">
        <v>984</v>
      </c>
      <c r="P289" s="32" t="s">
        <v>194</v>
      </c>
      <c r="Q289" s="32" t="s">
        <v>471</v>
      </c>
      <c r="R289" s="162"/>
    </row>
    <row r="290" spans="1:18">
      <c r="A290" s="184"/>
      <c r="B290" s="194"/>
      <c r="C290" s="167" t="s">
        <v>3690</v>
      </c>
      <c r="D290" s="66"/>
      <c r="E290" s="47" t="s">
        <v>985</v>
      </c>
      <c r="F290" s="23" t="s">
        <v>986</v>
      </c>
      <c r="G290" s="67">
        <v>100</v>
      </c>
      <c r="H290" s="26">
        <v>15.38</v>
      </c>
      <c r="I290" s="129">
        <f t="shared" si="44"/>
        <v>0</v>
      </c>
      <c r="J290" s="126">
        <f t="shared" si="40"/>
        <v>15.38</v>
      </c>
      <c r="K290" s="40">
        <f t="shared" si="46"/>
        <v>0</v>
      </c>
      <c r="L290" s="23">
        <v>100</v>
      </c>
      <c r="M290" s="22">
        <f t="shared" si="45"/>
        <v>15.38</v>
      </c>
      <c r="N290" s="65" t="s">
        <v>987</v>
      </c>
      <c r="O290" s="65" t="s">
        <v>988</v>
      </c>
      <c r="P290" s="32" t="s">
        <v>194</v>
      </c>
      <c r="Q290" s="32" t="s">
        <v>471</v>
      </c>
      <c r="R290" s="162"/>
    </row>
    <row r="291" spans="1:18">
      <c r="A291" s="184"/>
      <c r="B291" s="194"/>
      <c r="C291" s="167" t="s">
        <v>3690</v>
      </c>
      <c r="D291" s="66"/>
      <c r="E291" s="47" t="s">
        <v>989</v>
      </c>
      <c r="F291" s="23" t="s">
        <v>990</v>
      </c>
      <c r="G291" s="67">
        <v>100</v>
      </c>
      <c r="H291" s="26">
        <v>21.66</v>
      </c>
      <c r="I291" s="129">
        <f t="shared" si="44"/>
        <v>0</v>
      </c>
      <c r="J291" s="126">
        <f t="shared" si="40"/>
        <v>21.66</v>
      </c>
      <c r="K291" s="40">
        <f t="shared" si="46"/>
        <v>0</v>
      </c>
      <c r="L291" s="23">
        <v>100</v>
      </c>
      <c r="M291" s="22">
        <f t="shared" si="45"/>
        <v>21.66</v>
      </c>
      <c r="N291" s="65" t="s">
        <v>991</v>
      </c>
      <c r="O291" s="65" t="s">
        <v>992</v>
      </c>
      <c r="P291" s="32" t="s">
        <v>194</v>
      </c>
      <c r="Q291" s="32" t="s">
        <v>471</v>
      </c>
      <c r="R291" s="162"/>
    </row>
    <row r="292" spans="1:18">
      <c r="A292" s="184"/>
      <c r="B292" s="194"/>
      <c r="C292" s="167" t="s">
        <v>3690</v>
      </c>
      <c r="D292" s="66"/>
      <c r="E292" s="47" t="s">
        <v>993</v>
      </c>
      <c r="F292" s="23" t="s">
        <v>994</v>
      </c>
      <c r="G292" s="67">
        <v>100</v>
      </c>
      <c r="H292" s="26">
        <v>24.5</v>
      </c>
      <c r="I292" s="129">
        <f t="shared" si="44"/>
        <v>0</v>
      </c>
      <c r="J292" s="126">
        <f t="shared" si="40"/>
        <v>24.5</v>
      </c>
      <c r="K292" s="40">
        <f t="shared" si="46"/>
        <v>0</v>
      </c>
      <c r="L292" s="23">
        <v>100</v>
      </c>
      <c r="M292" s="22">
        <f t="shared" si="45"/>
        <v>24.5</v>
      </c>
      <c r="N292" s="65" t="s">
        <v>995</v>
      </c>
      <c r="O292" s="65" t="s">
        <v>996</v>
      </c>
      <c r="P292" s="32" t="s">
        <v>194</v>
      </c>
      <c r="Q292" s="32" t="s">
        <v>471</v>
      </c>
      <c r="R292" s="162"/>
    </row>
    <row r="293" spans="1:18">
      <c r="A293" s="184"/>
      <c r="B293" s="194"/>
      <c r="C293" s="167" t="s">
        <v>3690</v>
      </c>
      <c r="D293" s="66"/>
      <c r="E293" s="47" t="s">
        <v>997</v>
      </c>
      <c r="F293" s="23" t="s">
        <v>998</v>
      </c>
      <c r="G293" s="67">
        <v>100</v>
      </c>
      <c r="H293" s="26">
        <v>30.88</v>
      </c>
      <c r="I293" s="129">
        <f t="shared" si="44"/>
        <v>0</v>
      </c>
      <c r="J293" s="126">
        <f t="shared" si="40"/>
        <v>30.88</v>
      </c>
      <c r="K293" s="40">
        <f t="shared" si="46"/>
        <v>0</v>
      </c>
      <c r="L293" s="23">
        <v>100</v>
      </c>
      <c r="M293" s="22">
        <f t="shared" si="45"/>
        <v>30.88</v>
      </c>
      <c r="N293" s="65" t="s">
        <v>999</v>
      </c>
      <c r="O293" s="65" t="s">
        <v>1000</v>
      </c>
      <c r="P293" s="32" t="s">
        <v>194</v>
      </c>
      <c r="Q293" s="32" t="s">
        <v>471</v>
      </c>
      <c r="R293" s="162"/>
    </row>
    <row r="294" spans="1:18">
      <c r="A294" s="184"/>
      <c r="B294" s="194"/>
      <c r="C294" s="167" t="s">
        <v>3690</v>
      </c>
      <c r="D294" s="66"/>
      <c r="E294" s="47" t="s">
        <v>1001</v>
      </c>
      <c r="F294" s="23" t="s">
        <v>1002</v>
      </c>
      <c r="G294" s="67">
        <v>100</v>
      </c>
      <c r="H294" s="26">
        <v>39.42</v>
      </c>
      <c r="I294" s="129">
        <f t="shared" si="44"/>
        <v>0</v>
      </c>
      <c r="J294" s="126">
        <f t="shared" si="40"/>
        <v>39.42</v>
      </c>
      <c r="K294" s="40">
        <f t="shared" si="46"/>
        <v>0</v>
      </c>
      <c r="L294" s="23">
        <v>100</v>
      </c>
      <c r="M294" s="22">
        <f t="shared" si="45"/>
        <v>39.42</v>
      </c>
      <c r="N294" s="65" t="s">
        <v>1003</v>
      </c>
      <c r="O294" s="65" t="s">
        <v>1004</v>
      </c>
      <c r="P294" s="32" t="s">
        <v>194</v>
      </c>
      <c r="Q294" s="32" t="s">
        <v>471</v>
      </c>
      <c r="R294" s="162"/>
    </row>
    <row r="295" spans="1:18">
      <c r="A295" s="184"/>
      <c r="B295" s="194"/>
      <c r="C295" s="167" t="s">
        <v>3690</v>
      </c>
      <c r="D295" s="66"/>
      <c r="E295" s="47" t="s">
        <v>1005</v>
      </c>
      <c r="F295" s="23" t="s">
        <v>1006</v>
      </c>
      <c r="G295" s="67">
        <v>100</v>
      </c>
      <c r="H295" s="26">
        <v>24.38</v>
      </c>
      <c r="I295" s="129">
        <f t="shared" si="44"/>
        <v>0</v>
      </c>
      <c r="J295" s="126">
        <f t="shared" si="40"/>
        <v>24.38</v>
      </c>
      <c r="K295" s="40">
        <f t="shared" si="46"/>
        <v>0</v>
      </c>
      <c r="L295" s="23">
        <v>100</v>
      </c>
      <c r="M295" s="22">
        <f t="shared" si="45"/>
        <v>24.38</v>
      </c>
      <c r="N295" s="65" t="s">
        <v>1007</v>
      </c>
      <c r="O295" s="65" t="s">
        <v>1008</v>
      </c>
      <c r="P295" s="32" t="s">
        <v>194</v>
      </c>
      <c r="Q295" s="32" t="s">
        <v>471</v>
      </c>
      <c r="R295" s="162"/>
    </row>
    <row r="296" spans="1:18">
      <c r="A296" s="184"/>
      <c r="B296" s="194"/>
      <c r="C296" s="167" t="s">
        <v>3690</v>
      </c>
      <c r="D296" s="66"/>
      <c r="E296" s="47" t="s">
        <v>1009</v>
      </c>
      <c r="F296" s="23" t="s">
        <v>1010</v>
      </c>
      <c r="G296" s="67">
        <v>100</v>
      </c>
      <c r="H296" s="26">
        <v>32.130000000000003</v>
      </c>
      <c r="I296" s="129">
        <f t="shared" si="44"/>
        <v>0</v>
      </c>
      <c r="J296" s="126">
        <f t="shared" si="40"/>
        <v>32.130000000000003</v>
      </c>
      <c r="K296" s="40">
        <f t="shared" si="46"/>
        <v>0</v>
      </c>
      <c r="L296" s="23">
        <v>100</v>
      </c>
      <c r="M296" s="22">
        <f t="shared" si="45"/>
        <v>32.130000000000003</v>
      </c>
      <c r="N296" s="65" t="s">
        <v>1011</v>
      </c>
      <c r="O296" s="65" t="s">
        <v>1012</v>
      </c>
      <c r="P296" s="32" t="s">
        <v>194</v>
      </c>
      <c r="Q296" s="32" t="s">
        <v>471</v>
      </c>
      <c r="R296" s="162"/>
    </row>
    <row r="297" spans="1:18">
      <c r="A297" s="184"/>
      <c r="B297" s="194"/>
      <c r="C297" s="167" t="s">
        <v>3690</v>
      </c>
      <c r="D297" s="66"/>
      <c r="E297" s="47" t="s">
        <v>1013</v>
      </c>
      <c r="F297" s="23" t="s">
        <v>1014</v>
      </c>
      <c r="G297" s="67">
        <v>100</v>
      </c>
      <c r="H297" s="26">
        <v>45.57</v>
      </c>
      <c r="I297" s="129">
        <f t="shared" si="44"/>
        <v>0</v>
      </c>
      <c r="J297" s="126">
        <f t="shared" si="40"/>
        <v>45.57</v>
      </c>
      <c r="K297" s="40">
        <f t="shared" si="46"/>
        <v>0</v>
      </c>
      <c r="L297" s="23">
        <v>100</v>
      </c>
      <c r="M297" s="22">
        <f t="shared" si="45"/>
        <v>45.57</v>
      </c>
      <c r="N297" s="65" t="s">
        <v>1015</v>
      </c>
      <c r="O297" s="65" t="s">
        <v>1016</v>
      </c>
      <c r="P297" s="32" t="s">
        <v>194</v>
      </c>
      <c r="Q297" s="32" t="s">
        <v>471</v>
      </c>
      <c r="R297" s="162"/>
    </row>
    <row r="298" spans="1:18">
      <c r="A298" s="184"/>
      <c r="B298" s="194"/>
      <c r="C298" s="167" t="s">
        <v>3690</v>
      </c>
      <c r="D298" s="66"/>
      <c r="E298" s="47" t="s">
        <v>1017</v>
      </c>
      <c r="F298" s="23" t="s">
        <v>1018</v>
      </c>
      <c r="G298" s="67">
        <v>100</v>
      </c>
      <c r="H298" s="26">
        <v>54.92</v>
      </c>
      <c r="I298" s="129">
        <f t="shared" si="44"/>
        <v>0</v>
      </c>
      <c r="J298" s="126">
        <f t="shared" si="40"/>
        <v>54.92</v>
      </c>
      <c r="K298" s="40">
        <f t="shared" si="46"/>
        <v>0</v>
      </c>
      <c r="L298" s="23">
        <v>100</v>
      </c>
      <c r="M298" s="22">
        <f t="shared" si="45"/>
        <v>54.92</v>
      </c>
      <c r="N298" s="65" t="s">
        <v>1019</v>
      </c>
      <c r="O298" s="65" t="s">
        <v>1020</v>
      </c>
      <c r="P298" s="32" t="s">
        <v>194</v>
      </c>
      <c r="Q298" s="32" t="s">
        <v>471</v>
      </c>
      <c r="R298" s="162"/>
    </row>
    <row r="299" spans="1:18">
      <c r="A299" s="184"/>
      <c r="B299" s="194"/>
      <c r="C299" s="167" t="s">
        <v>3690</v>
      </c>
      <c r="D299" s="66"/>
      <c r="E299" s="47" t="s">
        <v>1021</v>
      </c>
      <c r="F299" s="23" t="s">
        <v>1022</v>
      </c>
      <c r="G299" s="67">
        <v>100</v>
      </c>
      <c r="H299" s="26">
        <v>69.040000000000006</v>
      </c>
      <c r="I299" s="129">
        <f t="shared" si="44"/>
        <v>0</v>
      </c>
      <c r="J299" s="126">
        <f t="shared" si="40"/>
        <v>69.040000000000006</v>
      </c>
      <c r="K299" s="40">
        <f t="shared" si="46"/>
        <v>0</v>
      </c>
      <c r="L299" s="23">
        <v>100</v>
      </c>
      <c r="M299" s="22">
        <f t="shared" si="45"/>
        <v>69.040000000000006</v>
      </c>
      <c r="N299" s="65" t="s">
        <v>1023</v>
      </c>
      <c r="O299" s="65" t="s">
        <v>1024</v>
      </c>
      <c r="P299" s="32" t="s">
        <v>194</v>
      </c>
      <c r="Q299" s="32" t="s">
        <v>471</v>
      </c>
      <c r="R299" s="162"/>
    </row>
    <row r="300" spans="1:18">
      <c r="A300" s="184"/>
      <c r="B300" s="194"/>
      <c r="C300" s="167" t="s">
        <v>3690</v>
      </c>
      <c r="D300" s="66"/>
      <c r="E300" s="47" t="s">
        <v>1025</v>
      </c>
      <c r="F300" s="23" t="s">
        <v>1026</v>
      </c>
      <c r="G300" s="67">
        <v>100</v>
      </c>
      <c r="H300" s="26">
        <v>93.88</v>
      </c>
      <c r="I300" s="129">
        <f t="shared" si="44"/>
        <v>0</v>
      </c>
      <c r="J300" s="126">
        <f t="shared" si="40"/>
        <v>93.88</v>
      </c>
      <c r="K300" s="40">
        <f t="shared" si="46"/>
        <v>0</v>
      </c>
      <c r="L300" s="23">
        <v>100</v>
      </c>
      <c r="M300" s="22">
        <f t="shared" si="45"/>
        <v>93.88</v>
      </c>
      <c r="N300" s="65" t="s">
        <v>1027</v>
      </c>
      <c r="O300" s="65" t="s">
        <v>1028</v>
      </c>
      <c r="P300" s="32" t="s">
        <v>194</v>
      </c>
      <c r="Q300" s="32" t="s">
        <v>471</v>
      </c>
      <c r="R300" s="162"/>
    </row>
    <row r="301" spans="1:18">
      <c r="A301" s="184"/>
      <c r="B301" s="194"/>
      <c r="C301" s="167" t="s">
        <v>3690</v>
      </c>
      <c r="D301" s="66"/>
      <c r="E301" s="47" t="s">
        <v>1029</v>
      </c>
      <c r="F301" s="23" t="s">
        <v>1030</v>
      </c>
      <c r="G301" s="67">
        <v>100</v>
      </c>
      <c r="H301" s="26">
        <v>163.15</v>
      </c>
      <c r="I301" s="129">
        <f t="shared" si="44"/>
        <v>0</v>
      </c>
      <c r="J301" s="126">
        <f t="shared" si="40"/>
        <v>163.15</v>
      </c>
      <c r="K301" s="40">
        <f t="shared" si="46"/>
        <v>0</v>
      </c>
      <c r="L301" s="23">
        <v>50</v>
      </c>
      <c r="M301" s="22">
        <f t="shared" si="45"/>
        <v>81.575000000000003</v>
      </c>
      <c r="N301" s="65" t="s">
        <v>1031</v>
      </c>
      <c r="O301" s="65" t="s">
        <v>1032</v>
      </c>
      <c r="P301" s="32" t="s">
        <v>194</v>
      </c>
      <c r="Q301" s="32" t="s">
        <v>471</v>
      </c>
      <c r="R301" s="162"/>
    </row>
    <row r="302" spans="1:18">
      <c r="A302" s="184"/>
      <c r="B302" s="194"/>
      <c r="C302" s="167" t="s">
        <v>3690</v>
      </c>
      <c r="D302" s="66"/>
      <c r="E302" s="47" t="s">
        <v>1033</v>
      </c>
      <c r="F302" s="23" t="s">
        <v>1034</v>
      </c>
      <c r="G302" s="67">
        <v>100</v>
      </c>
      <c r="H302" s="26">
        <v>172.27</v>
      </c>
      <c r="I302" s="129">
        <f t="shared" si="44"/>
        <v>0</v>
      </c>
      <c r="J302" s="126">
        <f t="shared" si="40"/>
        <v>172.27</v>
      </c>
      <c r="K302" s="40">
        <f t="shared" si="46"/>
        <v>0</v>
      </c>
      <c r="L302" s="23">
        <v>50</v>
      </c>
      <c r="M302" s="22">
        <f t="shared" si="45"/>
        <v>86.135000000000005</v>
      </c>
      <c r="N302" s="65" t="s">
        <v>1035</v>
      </c>
      <c r="O302" s="65" t="s">
        <v>1036</v>
      </c>
      <c r="P302" s="32" t="s">
        <v>194</v>
      </c>
      <c r="Q302" s="32" t="s">
        <v>471</v>
      </c>
      <c r="R302" s="162"/>
    </row>
    <row r="303" spans="1:18">
      <c r="A303" s="184"/>
      <c r="B303" s="194"/>
      <c r="C303" s="167" t="s">
        <v>3690</v>
      </c>
      <c r="D303" s="66"/>
      <c r="E303" s="47" t="s">
        <v>1037</v>
      </c>
      <c r="F303" s="23" t="s">
        <v>1038</v>
      </c>
      <c r="G303" s="67">
        <v>100</v>
      </c>
      <c r="H303" s="26">
        <v>175.91</v>
      </c>
      <c r="I303" s="129">
        <f t="shared" si="44"/>
        <v>0</v>
      </c>
      <c r="J303" s="126">
        <f t="shared" si="40"/>
        <v>175.91</v>
      </c>
      <c r="K303" s="40">
        <f t="shared" si="46"/>
        <v>0</v>
      </c>
      <c r="L303" s="23">
        <v>50</v>
      </c>
      <c r="M303" s="22">
        <f t="shared" si="45"/>
        <v>87.954999999999998</v>
      </c>
      <c r="N303" s="65" t="s">
        <v>1039</v>
      </c>
      <c r="O303" s="65" t="s">
        <v>1040</v>
      </c>
      <c r="P303" s="32" t="s">
        <v>194</v>
      </c>
      <c r="Q303" s="32" t="s">
        <v>471</v>
      </c>
      <c r="R303" s="162"/>
    </row>
    <row r="304" spans="1:18">
      <c r="A304" s="184"/>
      <c r="B304" s="194"/>
      <c r="C304" s="167" t="s">
        <v>3690</v>
      </c>
      <c r="D304" s="66"/>
      <c r="E304" s="47" t="s">
        <v>1041</v>
      </c>
      <c r="F304" s="23" t="s">
        <v>1042</v>
      </c>
      <c r="G304" s="67">
        <v>100</v>
      </c>
      <c r="H304" s="26">
        <v>345.9</v>
      </c>
      <c r="I304" s="129">
        <f t="shared" si="44"/>
        <v>0</v>
      </c>
      <c r="J304" s="126">
        <f t="shared" si="40"/>
        <v>345.9</v>
      </c>
      <c r="K304" s="40">
        <f t="shared" si="46"/>
        <v>0</v>
      </c>
      <c r="L304" s="23">
        <v>50</v>
      </c>
      <c r="M304" s="22">
        <f t="shared" si="45"/>
        <v>172.95</v>
      </c>
      <c r="N304" s="65" t="s">
        <v>1043</v>
      </c>
      <c r="O304" s="65" t="s">
        <v>1044</v>
      </c>
      <c r="P304" s="32" t="s">
        <v>194</v>
      </c>
      <c r="Q304" s="32" t="s">
        <v>471</v>
      </c>
      <c r="R304" s="162"/>
    </row>
    <row r="305" spans="1:18">
      <c r="A305" s="184"/>
      <c r="B305" s="194"/>
      <c r="C305" s="167" t="s">
        <v>3690</v>
      </c>
      <c r="D305" s="66"/>
      <c r="E305" s="47" t="s">
        <v>1045</v>
      </c>
      <c r="F305" s="23" t="s">
        <v>1046</v>
      </c>
      <c r="G305" s="67">
        <v>100</v>
      </c>
      <c r="H305" s="26">
        <v>4.03</v>
      </c>
      <c r="I305" s="129">
        <f t="shared" si="44"/>
        <v>0</v>
      </c>
      <c r="J305" s="126">
        <f t="shared" si="40"/>
        <v>4.03</v>
      </c>
      <c r="K305" s="40">
        <f t="shared" si="46"/>
        <v>0</v>
      </c>
      <c r="L305" s="23">
        <v>100</v>
      </c>
      <c r="M305" s="22">
        <f t="shared" si="45"/>
        <v>4.03</v>
      </c>
      <c r="N305" s="65" t="s">
        <v>1047</v>
      </c>
      <c r="O305" s="65" t="s">
        <v>1048</v>
      </c>
      <c r="P305" s="32" t="s">
        <v>194</v>
      </c>
      <c r="Q305" s="32" t="s">
        <v>471</v>
      </c>
      <c r="R305" s="162"/>
    </row>
    <row r="306" spans="1:18">
      <c r="A306" s="184"/>
      <c r="B306" s="194"/>
      <c r="C306" s="167" t="s">
        <v>3690</v>
      </c>
      <c r="D306" s="66"/>
      <c r="E306" s="47" t="s">
        <v>1049</v>
      </c>
      <c r="F306" s="23" t="s">
        <v>1050</v>
      </c>
      <c r="G306" s="67">
        <v>100</v>
      </c>
      <c r="H306" s="26">
        <v>6.65</v>
      </c>
      <c r="I306" s="129">
        <f t="shared" si="44"/>
        <v>0</v>
      </c>
      <c r="J306" s="126">
        <f t="shared" si="40"/>
        <v>6.65</v>
      </c>
      <c r="K306" s="40">
        <f t="shared" si="46"/>
        <v>0</v>
      </c>
      <c r="L306" s="23">
        <v>100</v>
      </c>
      <c r="M306" s="22">
        <f t="shared" si="45"/>
        <v>6.65</v>
      </c>
      <c r="N306" s="65" t="s">
        <v>1051</v>
      </c>
      <c r="O306" s="65" t="s">
        <v>1052</v>
      </c>
      <c r="P306" s="32" t="s">
        <v>194</v>
      </c>
      <c r="Q306" s="32" t="s">
        <v>471</v>
      </c>
      <c r="R306" s="162"/>
    </row>
    <row r="307" spans="1:18">
      <c r="A307" s="184"/>
      <c r="B307" s="194"/>
      <c r="C307" s="167" t="s">
        <v>3690</v>
      </c>
      <c r="D307" s="66"/>
      <c r="E307" s="47" t="s">
        <v>1053</v>
      </c>
      <c r="F307" s="23" t="s">
        <v>1054</v>
      </c>
      <c r="G307" s="67">
        <v>100</v>
      </c>
      <c r="H307" s="26">
        <v>7.86</v>
      </c>
      <c r="I307" s="129">
        <f t="shared" si="44"/>
        <v>0</v>
      </c>
      <c r="J307" s="126">
        <f t="shared" si="40"/>
        <v>7.86</v>
      </c>
      <c r="K307" s="40">
        <f t="shared" si="46"/>
        <v>0</v>
      </c>
      <c r="L307" s="23">
        <v>100</v>
      </c>
      <c r="M307" s="22">
        <f t="shared" si="45"/>
        <v>7.86</v>
      </c>
      <c r="N307" s="65" t="s">
        <v>1055</v>
      </c>
      <c r="O307" s="65" t="s">
        <v>1056</v>
      </c>
      <c r="P307" s="32" t="s">
        <v>194</v>
      </c>
      <c r="Q307" s="32" t="s">
        <v>471</v>
      </c>
      <c r="R307" s="162"/>
    </row>
    <row r="308" spans="1:18">
      <c r="A308" s="184"/>
      <c r="B308" s="194"/>
      <c r="C308" s="167" t="s">
        <v>3690</v>
      </c>
      <c r="D308" s="66"/>
      <c r="E308" s="47" t="s">
        <v>1057</v>
      </c>
      <c r="F308" s="23" t="s">
        <v>1058</v>
      </c>
      <c r="G308" s="67">
        <v>100</v>
      </c>
      <c r="H308" s="26">
        <v>8.77</v>
      </c>
      <c r="I308" s="129">
        <f t="shared" si="44"/>
        <v>0</v>
      </c>
      <c r="J308" s="126">
        <f t="shared" si="40"/>
        <v>8.77</v>
      </c>
      <c r="K308" s="40">
        <f t="shared" si="46"/>
        <v>0</v>
      </c>
      <c r="L308" s="23">
        <v>100</v>
      </c>
      <c r="M308" s="22">
        <f t="shared" si="45"/>
        <v>8.77</v>
      </c>
      <c r="N308" s="65" t="s">
        <v>1059</v>
      </c>
      <c r="O308" s="65" t="s">
        <v>1060</v>
      </c>
      <c r="P308" s="32" t="s">
        <v>194</v>
      </c>
      <c r="Q308" s="32" t="s">
        <v>471</v>
      </c>
      <c r="R308" s="162"/>
    </row>
    <row r="309" spans="1:18">
      <c r="A309" s="184"/>
      <c r="B309" s="194"/>
      <c r="C309" s="167" t="s">
        <v>3690</v>
      </c>
      <c r="D309" s="66"/>
      <c r="E309" s="47" t="s">
        <v>1061</v>
      </c>
      <c r="F309" s="23" t="s">
        <v>1062</v>
      </c>
      <c r="G309" s="67">
        <v>100</v>
      </c>
      <c r="H309" s="26">
        <v>11.85</v>
      </c>
      <c r="I309" s="129">
        <f t="shared" si="44"/>
        <v>0</v>
      </c>
      <c r="J309" s="126">
        <f t="shared" si="40"/>
        <v>11.85</v>
      </c>
      <c r="K309" s="40">
        <f t="shared" si="46"/>
        <v>0</v>
      </c>
      <c r="L309" s="23">
        <v>100</v>
      </c>
      <c r="M309" s="22">
        <f t="shared" si="45"/>
        <v>11.85</v>
      </c>
      <c r="N309" s="65" t="s">
        <v>1063</v>
      </c>
      <c r="O309" s="65" t="s">
        <v>1064</v>
      </c>
      <c r="P309" s="32" t="s">
        <v>194</v>
      </c>
      <c r="Q309" s="32" t="s">
        <v>471</v>
      </c>
      <c r="R309" s="162"/>
    </row>
    <row r="310" spans="1:18">
      <c r="A310" s="184"/>
      <c r="B310" s="194"/>
      <c r="C310" s="167" t="s">
        <v>3690</v>
      </c>
      <c r="D310" s="66"/>
      <c r="E310" s="47" t="s">
        <v>1065</v>
      </c>
      <c r="F310" s="23" t="s">
        <v>1066</v>
      </c>
      <c r="G310" s="67">
        <v>100</v>
      </c>
      <c r="H310" s="26">
        <v>18.68</v>
      </c>
      <c r="I310" s="129">
        <f t="shared" si="44"/>
        <v>0</v>
      </c>
      <c r="J310" s="126">
        <f t="shared" si="40"/>
        <v>18.68</v>
      </c>
      <c r="K310" s="40">
        <f t="shared" si="46"/>
        <v>0</v>
      </c>
      <c r="L310" s="23">
        <v>100</v>
      </c>
      <c r="M310" s="22">
        <f t="shared" si="45"/>
        <v>18.68</v>
      </c>
      <c r="N310" s="65" t="s">
        <v>1067</v>
      </c>
      <c r="O310" s="65" t="s">
        <v>1068</v>
      </c>
      <c r="P310" s="32" t="s">
        <v>194</v>
      </c>
      <c r="Q310" s="32" t="s">
        <v>471</v>
      </c>
      <c r="R310" s="162"/>
    </row>
    <row r="311" spans="1:18">
      <c r="A311" s="184"/>
      <c r="B311" s="194"/>
      <c r="C311" s="167" t="s">
        <v>3690</v>
      </c>
      <c r="D311" s="66"/>
      <c r="E311" s="47" t="s">
        <v>1069</v>
      </c>
      <c r="F311" s="23" t="s">
        <v>1070</v>
      </c>
      <c r="G311" s="67">
        <v>100</v>
      </c>
      <c r="H311" s="26">
        <v>22.79</v>
      </c>
      <c r="I311" s="129">
        <f t="shared" si="44"/>
        <v>0</v>
      </c>
      <c r="J311" s="126">
        <f t="shared" si="40"/>
        <v>22.79</v>
      </c>
      <c r="K311" s="40">
        <f t="shared" si="46"/>
        <v>0</v>
      </c>
      <c r="L311" s="23">
        <v>100</v>
      </c>
      <c r="M311" s="22">
        <f t="shared" si="45"/>
        <v>22.79</v>
      </c>
      <c r="N311" s="65" t="s">
        <v>1071</v>
      </c>
      <c r="O311" s="65" t="s">
        <v>1072</v>
      </c>
      <c r="P311" s="32" t="s">
        <v>194</v>
      </c>
      <c r="Q311" s="32" t="s">
        <v>471</v>
      </c>
      <c r="R311" s="162"/>
    </row>
    <row r="312" spans="1:18">
      <c r="A312" s="184"/>
      <c r="B312" s="194"/>
      <c r="C312" s="167" t="s">
        <v>3690</v>
      </c>
      <c r="D312" s="66"/>
      <c r="E312" s="47" t="s">
        <v>1073</v>
      </c>
      <c r="F312" s="23" t="s">
        <v>1074</v>
      </c>
      <c r="G312" s="67">
        <v>100</v>
      </c>
      <c r="H312" s="26">
        <v>15.38</v>
      </c>
      <c r="I312" s="129">
        <f t="shared" si="44"/>
        <v>0</v>
      </c>
      <c r="J312" s="126">
        <f t="shared" si="40"/>
        <v>15.38</v>
      </c>
      <c r="K312" s="40">
        <f t="shared" si="46"/>
        <v>0</v>
      </c>
      <c r="L312" s="23">
        <v>100</v>
      </c>
      <c r="M312" s="22">
        <f t="shared" si="45"/>
        <v>15.38</v>
      </c>
      <c r="N312" s="65" t="s">
        <v>1075</v>
      </c>
      <c r="O312" s="65" t="s">
        <v>1076</v>
      </c>
      <c r="P312" s="32" t="s">
        <v>194</v>
      </c>
      <c r="Q312" s="32" t="s">
        <v>471</v>
      </c>
      <c r="R312" s="162"/>
    </row>
    <row r="313" spans="1:18">
      <c r="A313" s="184"/>
      <c r="B313" s="194"/>
      <c r="C313" s="167" t="s">
        <v>3690</v>
      </c>
      <c r="D313" s="66"/>
      <c r="E313" s="47" t="s">
        <v>1077</v>
      </c>
      <c r="F313" s="23" t="s">
        <v>1078</v>
      </c>
      <c r="G313" s="67">
        <v>100</v>
      </c>
      <c r="H313" s="26">
        <v>21.08</v>
      </c>
      <c r="I313" s="129">
        <f t="shared" si="44"/>
        <v>0</v>
      </c>
      <c r="J313" s="126">
        <f t="shared" si="40"/>
        <v>21.08</v>
      </c>
      <c r="K313" s="40">
        <f t="shared" si="46"/>
        <v>0</v>
      </c>
      <c r="L313" s="23">
        <v>100</v>
      </c>
      <c r="M313" s="22">
        <f t="shared" si="45"/>
        <v>21.08</v>
      </c>
      <c r="N313" s="65" t="s">
        <v>1079</v>
      </c>
      <c r="O313" s="65" t="s">
        <v>1080</v>
      </c>
      <c r="P313" s="32" t="s">
        <v>194</v>
      </c>
      <c r="Q313" s="32" t="s">
        <v>471</v>
      </c>
      <c r="R313" s="162"/>
    </row>
    <row r="314" spans="1:18">
      <c r="A314" s="184"/>
      <c r="B314" s="194"/>
      <c r="C314" s="167" t="s">
        <v>3690</v>
      </c>
      <c r="D314" s="66"/>
      <c r="E314" s="47" t="s">
        <v>1081</v>
      </c>
      <c r="F314" s="23" t="s">
        <v>1082</v>
      </c>
      <c r="G314" s="67">
        <v>100</v>
      </c>
      <c r="H314" s="26">
        <v>24.5</v>
      </c>
      <c r="I314" s="129">
        <f t="shared" si="44"/>
        <v>0</v>
      </c>
      <c r="J314" s="126">
        <f t="shared" si="40"/>
        <v>24.5</v>
      </c>
      <c r="K314" s="40">
        <f t="shared" si="46"/>
        <v>0</v>
      </c>
      <c r="L314" s="23">
        <v>100</v>
      </c>
      <c r="M314" s="22">
        <f t="shared" si="45"/>
        <v>24.5</v>
      </c>
      <c r="N314" s="65" t="s">
        <v>1083</v>
      </c>
      <c r="O314" s="65" t="s">
        <v>1084</v>
      </c>
      <c r="P314" s="32" t="s">
        <v>194</v>
      </c>
      <c r="Q314" s="32" t="s">
        <v>471</v>
      </c>
      <c r="R314" s="162"/>
    </row>
    <row r="315" spans="1:18">
      <c r="A315" s="184"/>
      <c r="B315" s="194"/>
      <c r="C315" s="167" t="s">
        <v>3690</v>
      </c>
      <c r="D315" s="66"/>
      <c r="E315" s="47" t="s">
        <v>1085</v>
      </c>
      <c r="F315" s="23" t="s">
        <v>1086</v>
      </c>
      <c r="G315" s="67">
        <v>100</v>
      </c>
      <c r="H315" s="26">
        <v>30.88</v>
      </c>
      <c r="I315" s="129">
        <f t="shared" si="44"/>
        <v>0</v>
      </c>
      <c r="J315" s="126">
        <f t="shared" si="40"/>
        <v>30.88</v>
      </c>
      <c r="K315" s="40">
        <f t="shared" si="46"/>
        <v>0</v>
      </c>
      <c r="L315" s="23">
        <v>100</v>
      </c>
      <c r="M315" s="22">
        <f t="shared" si="45"/>
        <v>30.88</v>
      </c>
      <c r="N315" s="65" t="s">
        <v>1087</v>
      </c>
      <c r="O315" s="65" t="s">
        <v>1088</v>
      </c>
      <c r="P315" s="32" t="s">
        <v>194</v>
      </c>
      <c r="Q315" s="32" t="s">
        <v>471</v>
      </c>
      <c r="R315" s="162"/>
    </row>
    <row r="316" spans="1:18">
      <c r="A316" s="184"/>
      <c r="B316" s="194"/>
      <c r="C316" s="167" t="s">
        <v>3690</v>
      </c>
      <c r="D316" s="66"/>
      <c r="E316" s="47" t="s">
        <v>1089</v>
      </c>
      <c r="F316" s="23" t="s">
        <v>1090</v>
      </c>
      <c r="G316" s="67">
        <v>100</v>
      </c>
      <c r="H316" s="26">
        <v>39.42</v>
      </c>
      <c r="I316" s="129">
        <f t="shared" si="44"/>
        <v>0</v>
      </c>
      <c r="J316" s="126">
        <f t="shared" si="40"/>
        <v>39.42</v>
      </c>
      <c r="K316" s="40">
        <f t="shared" si="46"/>
        <v>0</v>
      </c>
      <c r="L316" s="23">
        <v>100</v>
      </c>
      <c r="M316" s="22">
        <f t="shared" si="45"/>
        <v>39.42</v>
      </c>
      <c r="N316" s="65" t="s">
        <v>1091</v>
      </c>
      <c r="O316" s="65" t="s">
        <v>1092</v>
      </c>
      <c r="P316" s="32" t="s">
        <v>194</v>
      </c>
      <c r="Q316" s="32" t="s">
        <v>471</v>
      </c>
      <c r="R316" s="162"/>
    </row>
    <row r="317" spans="1:18">
      <c r="A317" s="184"/>
      <c r="B317" s="194"/>
      <c r="C317" s="167" t="s">
        <v>3690</v>
      </c>
      <c r="D317" s="66"/>
      <c r="E317" s="47" t="s">
        <v>1093</v>
      </c>
      <c r="F317" s="23" t="s">
        <v>1094</v>
      </c>
      <c r="G317" s="67">
        <v>100</v>
      </c>
      <c r="H317" s="26">
        <v>24.38</v>
      </c>
      <c r="I317" s="129">
        <f t="shared" si="44"/>
        <v>0</v>
      </c>
      <c r="J317" s="126">
        <f t="shared" si="40"/>
        <v>24.38</v>
      </c>
      <c r="K317" s="40">
        <f t="shared" si="46"/>
        <v>0</v>
      </c>
      <c r="L317" s="23">
        <v>100</v>
      </c>
      <c r="M317" s="22">
        <f t="shared" si="45"/>
        <v>24.38</v>
      </c>
      <c r="N317" s="65" t="s">
        <v>1095</v>
      </c>
      <c r="O317" s="65" t="s">
        <v>1096</v>
      </c>
      <c r="P317" s="32" t="s">
        <v>194</v>
      </c>
      <c r="Q317" s="32" t="s">
        <v>471</v>
      </c>
      <c r="R317" s="162"/>
    </row>
    <row r="318" spans="1:18">
      <c r="A318" s="184"/>
      <c r="B318" s="194"/>
      <c r="C318" s="167" t="s">
        <v>3690</v>
      </c>
      <c r="D318" s="66"/>
      <c r="E318" s="47" t="s">
        <v>1097</v>
      </c>
      <c r="F318" s="23" t="s">
        <v>1098</v>
      </c>
      <c r="G318" s="67">
        <v>100</v>
      </c>
      <c r="H318" s="26">
        <v>32.130000000000003</v>
      </c>
      <c r="I318" s="129">
        <f t="shared" si="44"/>
        <v>0</v>
      </c>
      <c r="J318" s="126">
        <f t="shared" si="40"/>
        <v>32.130000000000003</v>
      </c>
      <c r="K318" s="40">
        <f t="shared" si="46"/>
        <v>0</v>
      </c>
      <c r="L318" s="23">
        <v>100</v>
      </c>
      <c r="M318" s="22">
        <f t="shared" si="45"/>
        <v>32.130000000000003</v>
      </c>
      <c r="N318" s="65" t="s">
        <v>1099</v>
      </c>
      <c r="O318" s="65" t="s">
        <v>1100</v>
      </c>
      <c r="P318" s="32" t="s">
        <v>194</v>
      </c>
      <c r="Q318" s="32" t="s">
        <v>471</v>
      </c>
      <c r="R318" s="162"/>
    </row>
    <row r="319" spans="1:18">
      <c r="A319" s="184"/>
      <c r="B319" s="194"/>
      <c r="C319" s="167" t="s">
        <v>3690</v>
      </c>
      <c r="D319" s="66"/>
      <c r="E319" s="47" t="s">
        <v>1101</v>
      </c>
      <c r="F319" s="23" t="s">
        <v>1102</v>
      </c>
      <c r="G319" s="67">
        <v>100</v>
      </c>
      <c r="H319" s="26">
        <v>45.57</v>
      </c>
      <c r="I319" s="129">
        <f t="shared" si="44"/>
        <v>0</v>
      </c>
      <c r="J319" s="126">
        <f t="shared" si="40"/>
        <v>45.57</v>
      </c>
      <c r="K319" s="40">
        <f t="shared" si="46"/>
        <v>0</v>
      </c>
      <c r="L319" s="23">
        <v>100</v>
      </c>
      <c r="M319" s="22">
        <f t="shared" si="45"/>
        <v>45.57</v>
      </c>
      <c r="N319" s="65" t="s">
        <v>1103</v>
      </c>
      <c r="O319" s="65" t="s">
        <v>1104</v>
      </c>
      <c r="P319" s="32" t="s">
        <v>194</v>
      </c>
      <c r="Q319" s="32" t="s">
        <v>471</v>
      </c>
      <c r="R319" s="162"/>
    </row>
    <row r="320" spans="1:18">
      <c r="A320" s="184"/>
      <c r="B320" s="194"/>
      <c r="C320" s="167" t="s">
        <v>3690</v>
      </c>
      <c r="D320" s="66"/>
      <c r="E320" s="47" t="s">
        <v>1105</v>
      </c>
      <c r="F320" s="23" t="s">
        <v>1106</v>
      </c>
      <c r="G320" s="67">
        <v>100</v>
      </c>
      <c r="H320" s="26">
        <v>54.92</v>
      </c>
      <c r="I320" s="129">
        <f t="shared" si="44"/>
        <v>0</v>
      </c>
      <c r="J320" s="126">
        <f t="shared" si="40"/>
        <v>54.92</v>
      </c>
      <c r="K320" s="40">
        <f t="shared" si="46"/>
        <v>0</v>
      </c>
      <c r="L320" s="23">
        <v>100</v>
      </c>
      <c r="M320" s="22">
        <f t="shared" si="45"/>
        <v>54.92</v>
      </c>
      <c r="N320" s="65" t="s">
        <v>1107</v>
      </c>
      <c r="O320" s="65" t="s">
        <v>1108</v>
      </c>
      <c r="P320" s="32" t="s">
        <v>194</v>
      </c>
      <c r="Q320" s="32" t="s">
        <v>471</v>
      </c>
      <c r="R320" s="162"/>
    </row>
    <row r="321" spans="1:18">
      <c r="A321" s="184"/>
      <c r="B321" s="194"/>
      <c r="C321" s="167" t="s">
        <v>3690</v>
      </c>
      <c r="D321" s="66"/>
      <c r="E321" s="47" t="s">
        <v>1109</v>
      </c>
      <c r="F321" s="23" t="s">
        <v>1110</v>
      </c>
      <c r="G321" s="67">
        <v>100</v>
      </c>
      <c r="H321" s="26">
        <v>69.040000000000006</v>
      </c>
      <c r="I321" s="129">
        <f t="shared" si="44"/>
        <v>0</v>
      </c>
      <c r="J321" s="126">
        <f t="shared" si="40"/>
        <v>69.040000000000006</v>
      </c>
      <c r="K321" s="40">
        <f t="shared" si="46"/>
        <v>0</v>
      </c>
      <c r="L321" s="23">
        <v>100</v>
      </c>
      <c r="M321" s="22">
        <f t="shared" si="45"/>
        <v>69.040000000000006</v>
      </c>
      <c r="N321" s="65" t="s">
        <v>1111</v>
      </c>
      <c r="O321" s="65" t="s">
        <v>1112</v>
      </c>
      <c r="P321" s="32" t="s">
        <v>194</v>
      </c>
      <c r="Q321" s="32" t="s">
        <v>471</v>
      </c>
      <c r="R321" s="162"/>
    </row>
    <row r="322" spans="1:18">
      <c r="A322" s="184"/>
      <c r="B322" s="194"/>
      <c r="C322" s="167" t="s">
        <v>3690</v>
      </c>
      <c r="D322" s="66"/>
      <c r="E322" s="47" t="s">
        <v>1113</v>
      </c>
      <c r="F322" s="23" t="s">
        <v>1114</v>
      </c>
      <c r="G322" s="67">
        <v>100</v>
      </c>
      <c r="H322" s="26">
        <v>93.88</v>
      </c>
      <c r="I322" s="129">
        <f t="shared" si="44"/>
        <v>0</v>
      </c>
      <c r="J322" s="126">
        <f t="shared" si="40"/>
        <v>93.88</v>
      </c>
      <c r="K322" s="40">
        <f t="shared" si="46"/>
        <v>0</v>
      </c>
      <c r="L322" s="23">
        <v>100</v>
      </c>
      <c r="M322" s="22">
        <f t="shared" si="45"/>
        <v>93.88</v>
      </c>
      <c r="N322" s="65" t="s">
        <v>1115</v>
      </c>
      <c r="O322" s="65" t="s">
        <v>1116</v>
      </c>
      <c r="P322" s="32" t="s">
        <v>194</v>
      </c>
      <c r="Q322" s="32" t="s">
        <v>471</v>
      </c>
      <c r="R322" s="162"/>
    </row>
    <row r="323" spans="1:18">
      <c r="A323" s="184"/>
      <c r="B323" s="194"/>
      <c r="C323" s="167" t="s">
        <v>3690</v>
      </c>
      <c r="D323" s="66"/>
      <c r="E323" s="47" t="s">
        <v>1117</v>
      </c>
      <c r="F323" s="23" t="s">
        <v>1118</v>
      </c>
      <c r="G323" s="67">
        <v>100</v>
      </c>
      <c r="H323" s="26">
        <v>163.15</v>
      </c>
      <c r="I323" s="129">
        <f t="shared" si="44"/>
        <v>0</v>
      </c>
      <c r="J323" s="126">
        <f t="shared" si="40"/>
        <v>163.15</v>
      </c>
      <c r="K323" s="40">
        <f t="shared" si="46"/>
        <v>0</v>
      </c>
      <c r="L323" s="23">
        <v>50</v>
      </c>
      <c r="M323" s="22">
        <f t="shared" si="45"/>
        <v>81.575000000000003</v>
      </c>
      <c r="N323" s="65" t="s">
        <v>1119</v>
      </c>
      <c r="O323" s="65" t="s">
        <v>1120</v>
      </c>
      <c r="P323" s="32" t="s">
        <v>194</v>
      </c>
      <c r="Q323" s="32" t="s">
        <v>471</v>
      </c>
      <c r="R323" s="162"/>
    </row>
    <row r="324" spans="1:18">
      <c r="A324" s="184"/>
      <c r="B324" s="194"/>
      <c r="C324" s="167" t="s">
        <v>3690</v>
      </c>
      <c r="D324" s="66"/>
      <c r="E324" s="47" t="s">
        <v>1121</v>
      </c>
      <c r="F324" s="23" t="s">
        <v>1122</v>
      </c>
      <c r="G324" s="67">
        <v>100</v>
      </c>
      <c r="H324" s="26">
        <v>172.27</v>
      </c>
      <c r="I324" s="129">
        <f t="shared" si="44"/>
        <v>0</v>
      </c>
      <c r="J324" s="126">
        <f t="shared" si="40"/>
        <v>172.27</v>
      </c>
      <c r="K324" s="40">
        <f t="shared" si="46"/>
        <v>0</v>
      </c>
      <c r="L324" s="23">
        <v>50</v>
      </c>
      <c r="M324" s="22">
        <f t="shared" si="45"/>
        <v>86.135000000000005</v>
      </c>
      <c r="N324" s="65" t="s">
        <v>1123</v>
      </c>
      <c r="O324" s="65" t="s">
        <v>1124</v>
      </c>
      <c r="P324" s="32" t="s">
        <v>194</v>
      </c>
      <c r="Q324" s="32" t="s">
        <v>471</v>
      </c>
      <c r="R324" s="162"/>
    </row>
    <row r="325" spans="1:18">
      <c r="A325" s="184"/>
      <c r="B325" s="194"/>
      <c r="C325" s="167" t="s">
        <v>3690</v>
      </c>
      <c r="D325" s="66"/>
      <c r="E325" s="47" t="s">
        <v>1125</v>
      </c>
      <c r="F325" s="23" t="s">
        <v>1126</v>
      </c>
      <c r="G325" s="67">
        <v>100</v>
      </c>
      <c r="H325" s="26">
        <v>175.91</v>
      </c>
      <c r="I325" s="129">
        <f t="shared" si="44"/>
        <v>0</v>
      </c>
      <c r="J325" s="126">
        <f t="shared" si="40"/>
        <v>175.91</v>
      </c>
      <c r="K325" s="40">
        <f t="shared" si="46"/>
        <v>0</v>
      </c>
      <c r="L325" s="23">
        <v>50</v>
      </c>
      <c r="M325" s="22">
        <f t="shared" si="45"/>
        <v>87.954999999999998</v>
      </c>
      <c r="N325" s="65" t="s">
        <v>1127</v>
      </c>
      <c r="O325" s="65" t="s">
        <v>1128</v>
      </c>
      <c r="P325" s="32" t="s">
        <v>194</v>
      </c>
      <c r="Q325" s="32" t="s">
        <v>471</v>
      </c>
      <c r="R325" s="162"/>
    </row>
    <row r="326" spans="1:18">
      <c r="A326" s="185"/>
      <c r="B326" s="195"/>
      <c r="C326" s="167" t="s">
        <v>3690</v>
      </c>
      <c r="D326" s="66"/>
      <c r="E326" s="47" t="s">
        <v>1129</v>
      </c>
      <c r="F326" s="23" t="s">
        <v>1130</v>
      </c>
      <c r="G326" s="67">
        <v>100</v>
      </c>
      <c r="H326" s="26">
        <v>345.9</v>
      </c>
      <c r="I326" s="129">
        <f t="shared" si="44"/>
        <v>0</v>
      </c>
      <c r="J326" s="126">
        <f t="shared" si="40"/>
        <v>345.9</v>
      </c>
      <c r="K326" s="40">
        <f t="shared" si="46"/>
        <v>0</v>
      </c>
      <c r="L326" s="23">
        <v>50</v>
      </c>
      <c r="M326" s="22">
        <f t="shared" si="45"/>
        <v>172.95</v>
      </c>
      <c r="N326" s="65" t="s">
        <v>1131</v>
      </c>
      <c r="O326" s="65" t="s">
        <v>1132</v>
      </c>
      <c r="P326" s="32" t="s">
        <v>194</v>
      </c>
      <c r="Q326" s="32" t="s">
        <v>471</v>
      </c>
      <c r="R326" s="162"/>
    </row>
    <row r="327" spans="1:18">
      <c r="A327" s="183"/>
      <c r="B327" s="196"/>
      <c r="C327" s="171" t="s">
        <v>3691</v>
      </c>
      <c r="D327" s="66"/>
      <c r="E327" s="47" t="s">
        <v>1133</v>
      </c>
      <c r="F327" s="28" t="s">
        <v>1134</v>
      </c>
      <c r="G327" s="67">
        <v>100</v>
      </c>
      <c r="H327" s="26">
        <v>110.08</v>
      </c>
      <c r="I327" s="123">
        <f t="shared" si="44"/>
        <v>0</v>
      </c>
      <c r="J327" s="126">
        <f t="shared" si="40"/>
        <v>110.08</v>
      </c>
      <c r="K327" s="40">
        <f t="shared" si="46"/>
        <v>0</v>
      </c>
      <c r="L327" s="23">
        <v>100</v>
      </c>
      <c r="M327" s="22">
        <f t="shared" si="45"/>
        <v>110.08</v>
      </c>
      <c r="N327" s="65" t="s">
        <v>1135</v>
      </c>
      <c r="O327" s="65" t="s">
        <v>1136</v>
      </c>
      <c r="P327" s="32" t="s">
        <v>52</v>
      </c>
      <c r="Q327" s="32" t="s">
        <v>76</v>
      </c>
      <c r="R327" s="162"/>
    </row>
    <row r="328" spans="1:18">
      <c r="A328" s="184"/>
      <c r="B328" s="194"/>
      <c r="C328" s="171" t="s">
        <v>3691</v>
      </c>
      <c r="D328" s="66"/>
      <c r="E328" s="47" t="s">
        <v>1137</v>
      </c>
      <c r="F328" s="28" t="s">
        <v>1138</v>
      </c>
      <c r="G328" s="67">
        <v>100</v>
      </c>
      <c r="H328" s="26">
        <v>112.98</v>
      </c>
      <c r="I328" s="123">
        <f t="shared" si="44"/>
        <v>0</v>
      </c>
      <c r="J328" s="126">
        <f t="shared" si="40"/>
        <v>112.98</v>
      </c>
      <c r="K328" s="40">
        <f t="shared" si="46"/>
        <v>0</v>
      </c>
      <c r="L328" s="23">
        <v>100</v>
      </c>
      <c r="M328" s="22">
        <f t="shared" si="45"/>
        <v>112.98</v>
      </c>
      <c r="N328" s="65" t="s">
        <v>1139</v>
      </c>
      <c r="O328" s="65" t="s">
        <v>1140</v>
      </c>
      <c r="P328" s="32" t="s">
        <v>52</v>
      </c>
      <c r="Q328" s="32" t="s">
        <v>76</v>
      </c>
      <c r="R328" s="162"/>
    </row>
    <row r="329" spans="1:18">
      <c r="A329" s="184"/>
      <c r="B329" s="194"/>
      <c r="C329" s="171" t="s">
        <v>3691</v>
      </c>
      <c r="D329" s="66"/>
      <c r="E329" s="47" t="s">
        <v>1141</v>
      </c>
      <c r="F329" s="28" t="s">
        <v>1142</v>
      </c>
      <c r="G329" s="67">
        <v>100</v>
      </c>
      <c r="H329" s="26">
        <v>115.87</v>
      </c>
      <c r="I329" s="123">
        <f t="shared" si="44"/>
        <v>0</v>
      </c>
      <c r="J329" s="126">
        <f t="shared" si="40"/>
        <v>115.87</v>
      </c>
      <c r="K329" s="40">
        <f t="shared" si="46"/>
        <v>0</v>
      </c>
      <c r="L329" s="23">
        <v>100</v>
      </c>
      <c r="M329" s="22">
        <f t="shared" si="45"/>
        <v>115.87</v>
      </c>
      <c r="N329" s="65" t="s">
        <v>1143</v>
      </c>
      <c r="O329" s="65" t="s">
        <v>1144</v>
      </c>
      <c r="P329" s="32" t="s">
        <v>52</v>
      </c>
      <c r="Q329" s="32" t="s">
        <v>76</v>
      </c>
      <c r="R329" s="162"/>
    </row>
    <row r="330" spans="1:18">
      <c r="A330" s="184"/>
      <c r="B330" s="194"/>
      <c r="C330" s="171" t="s">
        <v>3691</v>
      </c>
      <c r="D330" s="66"/>
      <c r="E330" s="47" t="s">
        <v>1145</v>
      </c>
      <c r="F330" s="28" t="s">
        <v>1146</v>
      </c>
      <c r="G330" s="67">
        <v>100</v>
      </c>
      <c r="H330" s="26">
        <v>117.32</v>
      </c>
      <c r="I330" s="123">
        <f t="shared" si="44"/>
        <v>0</v>
      </c>
      <c r="J330" s="126">
        <f t="shared" si="40"/>
        <v>117.32</v>
      </c>
      <c r="K330" s="40">
        <f t="shared" si="46"/>
        <v>0</v>
      </c>
      <c r="L330" s="23">
        <v>100</v>
      </c>
      <c r="M330" s="22">
        <f t="shared" si="45"/>
        <v>117.32</v>
      </c>
      <c r="N330" s="65" t="s">
        <v>1147</v>
      </c>
      <c r="O330" s="65" t="s">
        <v>1148</v>
      </c>
      <c r="P330" s="32" t="s">
        <v>52</v>
      </c>
      <c r="Q330" s="32" t="s">
        <v>76</v>
      </c>
      <c r="R330" s="162"/>
    </row>
    <row r="331" spans="1:18">
      <c r="A331" s="184"/>
      <c r="B331" s="194"/>
      <c r="C331" s="171" t="s">
        <v>3691</v>
      </c>
      <c r="D331" s="66"/>
      <c r="E331" s="47" t="s">
        <v>1149</v>
      </c>
      <c r="F331" s="28" t="s">
        <v>1150</v>
      </c>
      <c r="G331" s="67">
        <v>100</v>
      </c>
      <c r="H331" s="26">
        <v>118.77</v>
      </c>
      <c r="I331" s="123">
        <f t="shared" si="44"/>
        <v>0</v>
      </c>
      <c r="J331" s="126">
        <f t="shared" si="40"/>
        <v>118.77</v>
      </c>
      <c r="K331" s="40">
        <f t="shared" si="46"/>
        <v>0</v>
      </c>
      <c r="L331" s="23">
        <v>100</v>
      </c>
      <c r="M331" s="22">
        <f t="shared" si="45"/>
        <v>118.77</v>
      </c>
      <c r="N331" s="65" t="s">
        <v>1151</v>
      </c>
      <c r="O331" s="65" t="s">
        <v>1152</v>
      </c>
      <c r="P331" s="32" t="s">
        <v>52</v>
      </c>
      <c r="Q331" s="32" t="s">
        <v>76</v>
      </c>
      <c r="R331" s="162"/>
    </row>
    <row r="332" spans="1:18">
      <c r="A332" s="184"/>
      <c r="B332" s="194"/>
      <c r="C332" s="171" t="s">
        <v>3691</v>
      </c>
      <c r="D332" s="66"/>
      <c r="E332" s="47" t="s">
        <v>1153</v>
      </c>
      <c r="F332" s="28" t="s">
        <v>1154</v>
      </c>
      <c r="G332" s="67">
        <v>100</v>
      </c>
      <c r="H332" s="26">
        <v>121.67</v>
      </c>
      <c r="I332" s="123">
        <f t="shared" si="44"/>
        <v>0</v>
      </c>
      <c r="J332" s="126">
        <f t="shared" ref="J332:J395" si="47">SUM(H332)*(1-K332)</f>
        <v>121.67</v>
      </c>
      <c r="K332" s="40">
        <f t="shared" si="46"/>
        <v>0</v>
      </c>
      <c r="L332" s="23">
        <v>100</v>
      </c>
      <c r="M332" s="22">
        <f t="shared" si="45"/>
        <v>121.67</v>
      </c>
      <c r="N332" s="65" t="s">
        <v>1155</v>
      </c>
      <c r="O332" s="65" t="s">
        <v>1156</v>
      </c>
      <c r="P332" s="32" t="s">
        <v>52</v>
      </c>
      <c r="Q332" s="32" t="s">
        <v>76</v>
      </c>
      <c r="R332" s="162"/>
    </row>
    <row r="333" spans="1:18">
      <c r="A333" s="184"/>
      <c r="B333" s="194"/>
      <c r="C333" s="171" t="s">
        <v>3691</v>
      </c>
      <c r="D333" s="66"/>
      <c r="E333" s="47" t="s">
        <v>1157</v>
      </c>
      <c r="F333" s="28" t="s">
        <v>1158</v>
      </c>
      <c r="G333" s="67">
        <v>100</v>
      </c>
      <c r="H333" s="26">
        <v>123.11</v>
      </c>
      <c r="I333" s="123">
        <f t="shared" si="44"/>
        <v>0</v>
      </c>
      <c r="J333" s="126">
        <f t="shared" si="47"/>
        <v>123.11</v>
      </c>
      <c r="K333" s="40">
        <f t="shared" si="46"/>
        <v>0</v>
      </c>
      <c r="L333" s="23">
        <v>100</v>
      </c>
      <c r="M333" s="22">
        <f t="shared" si="45"/>
        <v>123.11</v>
      </c>
      <c r="N333" s="65"/>
      <c r="O333" s="65"/>
      <c r="P333" s="32" t="s">
        <v>52</v>
      </c>
      <c r="Q333" s="32" t="s">
        <v>76</v>
      </c>
      <c r="R333" s="162"/>
    </row>
    <row r="334" spans="1:18">
      <c r="A334" s="184"/>
      <c r="B334" s="194"/>
      <c r="C334" s="171" t="s">
        <v>3691</v>
      </c>
      <c r="D334" s="66"/>
      <c r="E334" s="47" t="s">
        <v>1159</v>
      </c>
      <c r="F334" s="28" t="s">
        <v>1160</v>
      </c>
      <c r="G334" s="67">
        <v>100</v>
      </c>
      <c r="H334" s="26">
        <v>126.01</v>
      </c>
      <c r="I334" s="123">
        <f t="shared" si="44"/>
        <v>0</v>
      </c>
      <c r="J334" s="126">
        <f t="shared" si="47"/>
        <v>126.01</v>
      </c>
      <c r="K334" s="40">
        <f t="shared" si="46"/>
        <v>0</v>
      </c>
      <c r="L334" s="23">
        <v>100</v>
      </c>
      <c r="M334" s="22">
        <f t="shared" si="45"/>
        <v>126.01</v>
      </c>
      <c r="N334" s="65" t="s">
        <v>1161</v>
      </c>
      <c r="O334" s="65" t="s">
        <v>1162</v>
      </c>
      <c r="P334" s="32" t="s">
        <v>52</v>
      </c>
      <c r="Q334" s="32" t="s">
        <v>76</v>
      </c>
      <c r="R334" s="162"/>
    </row>
    <row r="335" spans="1:18">
      <c r="A335" s="184"/>
      <c r="B335" s="194"/>
      <c r="C335" s="171" t="s">
        <v>3691</v>
      </c>
      <c r="D335" s="66"/>
      <c r="E335" s="47" t="s">
        <v>1163</v>
      </c>
      <c r="F335" s="28" t="s">
        <v>1164</v>
      </c>
      <c r="G335" s="67">
        <v>100</v>
      </c>
      <c r="H335" s="26">
        <v>131.80000000000001</v>
      </c>
      <c r="I335" s="123">
        <f t="shared" si="44"/>
        <v>0</v>
      </c>
      <c r="J335" s="126">
        <f t="shared" si="47"/>
        <v>131.80000000000001</v>
      </c>
      <c r="K335" s="40">
        <f t="shared" si="46"/>
        <v>0</v>
      </c>
      <c r="L335" s="23">
        <v>100</v>
      </c>
      <c r="M335" s="22">
        <f t="shared" si="45"/>
        <v>131.80000000000001</v>
      </c>
      <c r="N335" s="65"/>
      <c r="O335" s="65"/>
      <c r="P335" s="32" t="s">
        <v>52</v>
      </c>
      <c r="Q335" s="32" t="s">
        <v>76</v>
      </c>
      <c r="R335" s="162"/>
    </row>
    <row r="336" spans="1:18">
      <c r="A336" s="184"/>
      <c r="B336" s="194"/>
      <c r="C336" s="171" t="s">
        <v>3691</v>
      </c>
      <c r="D336" s="66"/>
      <c r="E336" s="47" t="s">
        <v>1165</v>
      </c>
      <c r="F336" s="28" t="s">
        <v>1166</v>
      </c>
      <c r="G336" s="67">
        <v>100</v>
      </c>
      <c r="H336" s="26">
        <v>137.6</v>
      </c>
      <c r="I336" s="123">
        <f t="shared" si="44"/>
        <v>0</v>
      </c>
      <c r="J336" s="126">
        <f t="shared" si="47"/>
        <v>137.6</v>
      </c>
      <c r="K336" s="40">
        <f t="shared" si="46"/>
        <v>0</v>
      </c>
      <c r="L336" s="23">
        <v>100</v>
      </c>
      <c r="M336" s="22">
        <f t="shared" si="45"/>
        <v>137.6</v>
      </c>
      <c r="N336" s="65" t="s">
        <v>1167</v>
      </c>
      <c r="O336" s="65" t="s">
        <v>1168</v>
      </c>
      <c r="P336" s="32" t="s">
        <v>52</v>
      </c>
      <c r="Q336" s="32" t="s">
        <v>76</v>
      </c>
      <c r="R336" s="162"/>
    </row>
    <row r="337" spans="1:18">
      <c r="A337" s="184"/>
      <c r="B337" s="194"/>
      <c r="C337" s="171" t="s">
        <v>3691</v>
      </c>
      <c r="D337" s="66"/>
      <c r="E337" s="47" t="s">
        <v>1169</v>
      </c>
      <c r="F337" s="28" t="s">
        <v>1170</v>
      </c>
      <c r="G337" s="67">
        <v>100</v>
      </c>
      <c r="H337" s="26">
        <v>149.19</v>
      </c>
      <c r="I337" s="123">
        <f t="shared" si="44"/>
        <v>0</v>
      </c>
      <c r="J337" s="126">
        <f t="shared" si="47"/>
        <v>149.19</v>
      </c>
      <c r="K337" s="40">
        <f t="shared" si="46"/>
        <v>0</v>
      </c>
      <c r="L337" s="23">
        <v>100</v>
      </c>
      <c r="M337" s="22">
        <f t="shared" si="45"/>
        <v>149.19</v>
      </c>
      <c r="N337" s="65" t="s">
        <v>1171</v>
      </c>
      <c r="O337" s="65" t="s">
        <v>1172</v>
      </c>
      <c r="P337" s="32" t="s">
        <v>52</v>
      </c>
      <c r="Q337" s="32" t="s">
        <v>76</v>
      </c>
      <c r="R337" s="162"/>
    </row>
    <row r="338" spans="1:18">
      <c r="A338" s="184"/>
      <c r="B338" s="194"/>
      <c r="C338" s="171" t="s">
        <v>3691</v>
      </c>
      <c r="D338" s="66"/>
      <c r="E338" s="47" t="s">
        <v>1173</v>
      </c>
      <c r="F338" s="28" t="s">
        <v>1174</v>
      </c>
      <c r="G338" s="67">
        <v>100</v>
      </c>
      <c r="H338" s="26">
        <v>154.97999999999999</v>
      </c>
      <c r="I338" s="123">
        <f t="shared" si="44"/>
        <v>0</v>
      </c>
      <c r="J338" s="126">
        <f t="shared" si="47"/>
        <v>154.97999999999999</v>
      </c>
      <c r="K338" s="40">
        <f t="shared" si="46"/>
        <v>0</v>
      </c>
      <c r="L338" s="23">
        <v>100</v>
      </c>
      <c r="M338" s="22">
        <f t="shared" si="45"/>
        <v>154.97999999999999</v>
      </c>
      <c r="N338" s="65"/>
      <c r="O338" s="65"/>
      <c r="P338" s="32" t="s">
        <v>52</v>
      </c>
      <c r="Q338" s="32" t="s">
        <v>76</v>
      </c>
      <c r="R338" s="162"/>
    </row>
    <row r="339" spans="1:18">
      <c r="A339" s="184"/>
      <c r="B339" s="194"/>
      <c r="C339" s="171" t="s">
        <v>3691</v>
      </c>
      <c r="D339" s="66"/>
      <c r="E339" s="47" t="s">
        <v>1175</v>
      </c>
      <c r="F339" s="28" t="s">
        <v>1176</v>
      </c>
      <c r="G339" s="67">
        <v>100</v>
      </c>
      <c r="H339" s="26">
        <v>165.12</v>
      </c>
      <c r="I339" s="123">
        <f t="shared" si="44"/>
        <v>0</v>
      </c>
      <c r="J339" s="126">
        <f t="shared" si="47"/>
        <v>165.12</v>
      </c>
      <c r="K339" s="40">
        <f t="shared" si="46"/>
        <v>0</v>
      </c>
      <c r="L339" s="23">
        <v>50</v>
      </c>
      <c r="M339" s="22">
        <f t="shared" si="45"/>
        <v>82.56</v>
      </c>
      <c r="N339" s="65" t="s">
        <v>1177</v>
      </c>
      <c r="O339" s="65" t="s">
        <v>1178</v>
      </c>
      <c r="P339" s="32" t="s">
        <v>52</v>
      </c>
      <c r="Q339" s="32" t="s">
        <v>76</v>
      </c>
      <c r="R339" s="162"/>
    </row>
    <row r="340" spans="1:18">
      <c r="A340" s="184"/>
      <c r="B340" s="194"/>
      <c r="C340" s="171" t="s">
        <v>3691</v>
      </c>
      <c r="D340" s="66"/>
      <c r="E340" s="47" t="s">
        <v>1179</v>
      </c>
      <c r="F340" s="28" t="s">
        <v>1180</v>
      </c>
      <c r="G340" s="67">
        <v>100</v>
      </c>
      <c r="H340" s="26">
        <v>176.71</v>
      </c>
      <c r="I340" s="123">
        <f t="shared" si="44"/>
        <v>0</v>
      </c>
      <c r="J340" s="126">
        <f t="shared" si="47"/>
        <v>176.71</v>
      </c>
      <c r="K340" s="40">
        <f t="shared" si="46"/>
        <v>0</v>
      </c>
      <c r="L340" s="23">
        <v>50</v>
      </c>
      <c r="M340" s="22">
        <f t="shared" si="45"/>
        <v>88.355000000000004</v>
      </c>
      <c r="N340" s="65"/>
      <c r="O340" s="65"/>
      <c r="P340" s="32" t="s">
        <v>52</v>
      </c>
      <c r="Q340" s="32" t="s">
        <v>76</v>
      </c>
      <c r="R340" s="162"/>
    </row>
    <row r="341" spans="1:18">
      <c r="A341" s="184"/>
      <c r="B341" s="194"/>
      <c r="C341" s="171" t="s">
        <v>3691</v>
      </c>
      <c r="D341" s="66"/>
      <c r="E341" s="47" t="s">
        <v>1181</v>
      </c>
      <c r="F341" s="28" t="s">
        <v>1182</v>
      </c>
      <c r="G341" s="67">
        <v>100</v>
      </c>
      <c r="H341" s="26">
        <v>194.09</v>
      </c>
      <c r="I341" s="123">
        <f t="shared" si="44"/>
        <v>0</v>
      </c>
      <c r="J341" s="126">
        <f t="shared" si="47"/>
        <v>194.09</v>
      </c>
      <c r="K341" s="40">
        <f t="shared" si="46"/>
        <v>0</v>
      </c>
      <c r="L341" s="23">
        <v>50</v>
      </c>
      <c r="M341" s="22">
        <f t="shared" si="45"/>
        <v>97.045000000000002</v>
      </c>
      <c r="N341" s="65" t="s">
        <v>1183</v>
      </c>
      <c r="O341" s="65" t="s">
        <v>1184</v>
      </c>
      <c r="P341" s="32" t="s">
        <v>52</v>
      </c>
      <c r="Q341" s="32" t="s">
        <v>76</v>
      </c>
      <c r="R341" s="162"/>
    </row>
    <row r="342" spans="1:18">
      <c r="A342" s="184"/>
      <c r="B342" s="194"/>
      <c r="C342" s="171" t="s">
        <v>3691</v>
      </c>
      <c r="D342" s="66"/>
      <c r="E342" s="47" t="s">
        <v>1185</v>
      </c>
      <c r="F342" s="28" t="s">
        <v>1186</v>
      </c>
      <c r="G342" s="67">
        <v>100</v>
      </c>
      <c r="H342" s="26">
        <v>199.88</v>
      </c>
      <c r="I342" s="123">
        <f t="shared" si="44"/>
        <v>0</v>
      </c>
      <c r="J342" s="126">
        <f t="shared" si="47"/>
        <v>199.88</v>
      </c>
      <c r="K342" s="40">
        <f t="shared" si="46"/>
        <v>0</v>
      </c>
      <c r="L342" s="23">
        <v>50</v>
      </c>
      <c r="M342" s="22">
        <f t="shared" si="45"/>
        <v>99.94</v>
      </c>
      <c r="N342" s="65">
        <v>8421814424134</v>
      </c>
      <c r="O342" s="65">
        <v>8421814464017</v>
      </c>
      <c r="P342" s="32" t="s">
        <v>52</v>
      </c>
      <c r="Q342" s="32" t="s">
        <v>76</v>
      </c>
      <c r="R342" s="162"/>
    </row>
    <row r="343" spans="1:18">
      <c r="A343" s="184"/>
      <c r="B343" s="194"/>
      <c r="C343" s="171" t="s">
        <v>3691</v>
      </c>
      <c r="D343" s="66"/>
      <c r="E343" s="47" t="s">
        <v>1187</v>
      </c>
      <c r="F343" s="28" t="s">
        <v>1188</v>
      </c>
      <c r="G343" s="67">
        <v>100</v>
      </c>
      <c r="H343" s="26">
        <v>214.36</v>
      </c>
      <c r="I343" s="123">
        <f t="shared" ref="I343:I406" si="48">D343*J343/100</f>
        <v>0</v>
      </c>
      <c r="J343" s="126">
        <f t="shared" si="47"/>
        <v>214.36</v>
      </c>
      <c r="K343" s="40">
        <f t="shared" si="46"/>
        <v>0</v>
      </c>
      <c r="L343" s="23">
        <v>25</v>
      </c>
      <c r="M343" s="22">
        <f t="shared" ref="M343:M396" si="49">SUM(J343*L343)/100</f>
        <v>53.59</v>
      </c>
      <c r="N343" s="65" t="s">
        <v>1189</v>
      </c>
      <c r="O343" s="65" t="s">
        <v>1190</v>
      </c>
      <c r="P343" s="32" t="s">
        <v>52</v>
      </c>
      <c r="Q343" s="32" t="s">
        <v>76</v>
      </c>
      <c r="R343" s="162"/>
    </row>
    <row r="344" spans="1:18">
      <c r="A344" s="184"/>
      <c r="B344" s="194"/>
      <c r="C344" s="171" t="s">
        <v>3691</v>
      </c>
      <c r="D344" s="66"/>
      <c r="E344" s="47" t="s">
        <v>1191</v>
      </c>
      <c r="F344" s="28" t="s">
        <v>1192</v>
      </c>
      <c r="G344" s="67">
        <v>100</v>
      </c>
      <c r="H344" s="26">
        <v>246.23</v>
      </c>
      <c r="I344" s="123">
        <f t="shared" si="48"/>
        <v>0</v>
      </c>
      <c r="J344" s="126">
        <f t="shared" si="47"/>
        <v>246.23</v>
      </c>
      <c r="K344" s="40">
        <f t="shared" ref="K344:K407" si="50">$K$278</f>
        <v>0</v>
      </c>
      <c r="L344" s="23">
        <v>25</v>
      </c>
      <c r="M344" s="22">
        <f t="shared" si="49"/>
        <v>61.557499999999997</v>
      </c>
      <c r="N344" s="65" t="s">
        <v>1193</v>
      </c>
      <c r="O344" s="65" t="s">
        <v>1194</v>
      </c>
      <c r="P344" s="32" t="s">
        <v>52</v>
      </c>
      <c r="Q344" s="32" t="s">
        <v>76</v>
      </c>
      <c r="R344" s="162"/>
    </row>
    <row r="345" spans="1:18">
      <c r="A345" s="184"/>
      <c r="B345" s="194"/>
      <c r="C345" s="171" t="s">
        <v>3691</v>
      </c>
      <c r="D345" s="66"/>
      <c r="E345" s="47" t="s">
        <v>1195</v>
      </c>
      <c r="F345" s="28" t="s">
        <v>1196</v>
      </c>
      <c r="G345" s="67">
        <v>100</v>
      </c>
      <c r="H345" s="26">
        <v>254.92</v>
      </c>
      <c r="I345" s="123">
        <f t="shared" si="48"/>
        <v>0</v>
      </c>
      <c r="J345" s="126">
        <f t="shared" si="47"/>
        <v>254.92</v>
      </c>
      <c r="K345" s="40">
        <f t="shared" si="50"/>
        <v>0</v>
      </c>
      <c r="L345" s="23">
        <v>25</v>
      </c>
      <c r="M345" s="22">
        <f t="shared" si="49"/>
        <v>63.73</v>
      </c>
      <c r="N345" s="65" t="s">
        <v>1197</v>
      </c>
      <c r="O345" s="65" t="s">
        <v>1198</v>
      </c>
      <c r="P345" s="32" t="s">
        <v>52</v>
      </c>
      <c r="Q345" s="32" t="s">
        <v>76</v>
      </c>
      <c r="R345" s="162"/>
    </row>
    <row r="346" spans="1:18">
      <c r="A346" s="184"/>
      <c r="B346" s="194"/>
      <c r="C346" s="171" t="s">
        <v>3691</v>
      </c>
      <c r="D346" s="66"/>
      <c r="E346" s="47" t="s">
        <v>1199</v>
      </c>
      <c r="F346" s="28" t="s">
        <v>1200</v>
      </c>
      <c r="G346" s="67">
        <v>100</v>
      </c>
      <c r="H346" s="26">
        <v>110.08</v>
      </c>
      <c r="I346" s="123">
        <f t="shared" si="48"/>
        <v>0</v>
      </c>
      <c r="J346" s="126">
        <f t="shared" si="47"/>
        <v>110.08</v>
      </c>
      <c r="K346" s="40">
        <f t="shared" si="50"/>
        <v>0</v>
      </c>
      <c r="L346" s="23">
        <v>100</v>
      </c>
      <c r="M346" s="22">
        <f t="shared" si="49"/>
        <v>110.08</v>
      </c>
      <c r="N346" s="65"/>
      <c r="O346" s="65"/>
      <c r="P346" s="32" t="s">
        <v>52</v>
      </c>
      <c r="Q346" s="32" t="s">
        <v>76</v>
      </c>
      <c r="R346" s="162"/>
    </row>
    <row r="347" spans="1:18">
      <c r="A347" s="184"/>
      <c r="B347" s="194"/>
      <c r="C347" s="171" t="s">
        <v>3691</v>
      </c>
      <c r="D347" s="66"/>
      <c r="E347" s="47" t="s">
        <v>1201</v>
      </c>
      <c r="F347" s="28" t="s">
        <v>1202</v>
      </c>
      <c r="G347" s="67">
        <v>100</v>
      </c>
      <c r="H347" s="26">
        <v>112.98</v>
      </c>
      <c r="I347" s="123">
        <f t="shared" si="48"/>
        <v>0</v>
      </c>
      <c r="J347" s="126">
        <f t="shared" si="47"/>
        <v>112.98</v>
      </c>
      <c r="K347" s="40">
        <f t="shared" si="50"/>
        <v>0</v>
      </c>
      <c r="L347" s="23">
        <v>100</v>
      </c>
      <c r="M347" s="22">
        <f t="shared" si="49"/>
        <v>112.98</v>
      </c>
      <c r="N347" s="65">
        <v>8421814007160</v>
      </c>
      <c r="O347" s="65">
        <v>8421814478281</v>
      </c>
      <c r="P347" s="32" t="s">
        <v>52</v>
      </c>
      <c r="Q347" s="32" t="s">
        <v>76</v>
      </c>
      <c r="R347" s="162"/>
    </row>
    <row r="348" spans="1:18">
      <c r="A348" s="184"/>
      <c r="B348" s="194"/>
      <c r="C348" s="171" t="s">
        <v>3691</v>
      </c>
      <c r="D348" s="66"/>
      <c r="E348" s="47" t="s">
        <v>1203</v>
      </c>
      <c r="F348" s="28" t="s">
        <v>1204</v>
      </c>
      <c r="G348" s="67">
        <v>100</v>
      </c>
      <c r="H348" s="26">
        <v>115.87</v>
      </c>
      <c r="I348" s="123">
        <f t="shared" si="48"/>
        <v>0</v>
      </c>
      <c r="J348" s="126">
        <f t="shared" si="47"/>
        <v>115.87</v>
      </c>
      <c r="K348" s="40">
        <f t="shared" si="50"/>
        <v>0</v>
      </c>
      <c r="L348" s="23">
        <v>100</v>
      </c>
      <c r="M348" s="22">
        <f t="shared" si="49"/>
        <v>115.87</v>
      </c>
      <c r="N348" s="65" t="s">
        <v>1205</v>
      </c>
      <c r="O348" s="65" t="s">
        <v>1206</v>
      </c>
      <c r="P348" s="32" t="s">
        <v>52</v>
      </c>
      <c r="Q348" s="32" t="s">
        <v>76</v>
      </c>
      <c r="R348" s="162"/>
    </row>
    <row r="349" spans="1:18">
      <c r="A349" s="184"/>
      <c r="B349" s="194"/>
      <c r="C349" s="171" t="s">
        <v>3691</v>
      </c>
      <c r="D349" s="66"/>
      <c r="E349" s="47" t="s">
        <v>1207</v>
      </c>
      <c r="F349" s="28" t="s">
        <v>1208</v>
      </c>
      <c r="G349" s="67">
        <v>100</v>
      </c>
      <c r="H349" s="26">
        <v>117.32</v>
      </c>
      <c r="I349" s="123">
        <f t="shared" si="48"/>
        <v>0</v>
      </c>
      <c r="J349" s="126">
        <f t="shared" si="47"/>
        <v>117.32</v>
      </c>
      <c r="K349" s="40">
        <f t="shared" si="50"/>
        <v>0</v>
      </c>
      <c r="L349" s="23">
        <v>100</v>
      </c>
      <c r="M349" s="22">
        <f t="shared" si="49"/>
        <v>117.32</v>
      </c>
      <c r="N349" s="65" t="s">
        <v>1209</v>
      </c>
      <c r="O349" s="65" t="s">
        <v>1210</v>
      </c>
      <c r="P349" s="32" t="s">
        <v>52</v>
      </c>
      <c r="Q349" s="32" t="s">
        <v>76</v>
      </c>
      <c r="R349" s="162"/>
    </row>
    <row r="350" spans="1:18">
      <c r="A350" s="184"/>
      <c r="B350" s="194"/>
      <c r="C350" s="171" t="s">
        <v>3691</v>
      </c>
      <c r="D350" s="66"/>
      <c r="E350" s="47" t="s">
        <v>1211</v>
      </c>
      <c r="F350" s="28" t="s">
        <v>1212</v>
      </c>
      <c r="G350" s="67">
        <v>100</v>
      </c>
      <c r="H350" s="26">
        <v>118.77</v>
      </c>
      <c r="I350" s="123">
        <f t="shared" si="48"/>
        <v>0</v>
      </c>
      <c r="J350" s="126">
        <f t="shared" si="47"/>
        <v>118.77</v>
      </c>
      <c r="K350" s="40">
        <f t="shared" si="50"/>
        <v>0</v>
      </c>
      <c r="L350" s="23">
        <v>100</v>
      </c>
      <c r="M350" s="22">
        <f t="shared" si="49"/>
        <v>118.77</v>
      </c>
      <c r="N350" s="65" t="s">
        <v>1213</v>
      </c>
      <c r="O350" s="65" t="s">
        <v>1214</v>
      </c>
      <c r="P350" s="32" t="s">
        <v>52</v>
      </c>
      <c r="Q350" s="32" t="s">
        <v>76</v>
      </c>
      <c r="R350" s="162"/>
    </row>
    <row r="351" spans="1:18">
      <c r="A351" s="184"/>
      <c r="B351" s="194"/>
      <c r="C351" s="171" t="s">
        <v>3691</v>
      </c>
      <c r="D351" s="66"/>
      <c r="E351" s="47" t="s">
        <v>1215</v>
      </c>
      <c r="F351" s="28" t="s">
        <v>1216</v>
      </c>
      <c r="G351" s="67">
        <v>100</v>
      </c>
      <c r="H351" s="26">
        <v>120.22</v>
      </c>
      <c r="I351" s="123">
        <f t="shared" si="48"/>
        <v>0</v>
      </c>
      <c r="J351" s="126">
        <f t="shared" si="47"/>
        <v>120.22</v>
      </c>
      <c r="K351" s="40">
        <f t="shared" si="50"/>
        <v>0</v>
      </c>
      <c r="L351" s="23">
        <v>100</v>
      </c>
      <c r="M351" s="22">
        <f t="shared" si="49"/>
        <v>120.22</v>
      </c>
      <c r="N351" s="65" t="s">
        <v>1217</v>
      </c>
      <c r="O351" s="65" t="s">
        <v>1218</v>
      </c>
      <c r="P351" s="32" t="s">
        <v>52</v>
      </c>
      <c r="Q351" s="32" t="s">
        <v>76</v>
      </c>
      <c r="R351" s="162"/>
    </row>
    <row r="352" spans="1:18">
      <c r="A352" s="184"/>
      <c r="B352" s="194"/>
      <c r="C352" s="171" t="s">
        <v>3691</v>
      </c>
      <c r="D352" s="66"/>
      <c r="E352" s="47" t="s">
        <v>1219</v>
      </c>
      <c r="F352" s="28" t="s">
        <v>1220</v>
      </c>
      <c r="G352" s="67">
        <v>100</v>
      </c>
      <c r="H352" s="26">
        <v>121.67</v>
      </c>
      <c r="I352" s="123">
        <f t="shared" si="48"/>
        <v>0</v>
      </c>
      <c r="J352" s="126">
        <f t="shared" si="47"/>
        <v>121.67</v>
      </c>
      <c r="K352" s="40">
        <f t="shared" si="50"/>
        <v>0</v>
      </c>
      <c r="L352" s="23">
        <v>100</v>
      </c>
      <c r="M352" s="22">
        <f t="shared" si="49"/>
        <v>121.67</v>
      </c>
      <c r="N352" s="65">
        <v>8421814007214</v>
      </c>
      <c r="O352" s="65">
        <v>8421814475457</v>
      </c>
      <c r="P352" s="32" t="s">
        <v>52</v>
      </c>
      <c r="Q352" s="32" t="s">
        <v>76</v>
      </c>
      <c r="R352" s="162"/>
    </row>
    <row r="353" spans="1:18">
      <c r="A353" s="184"/>
      <c r="B353" s="194"/>
      <c r="C353" s="171" t="s">
        <v>3691</v>
      </c>
      <c r="D353" s="66"/>
      <c r="E353" s="47" t="s">
        <v>1221</v>
      </c>
      <c r="F353" s="28" t="s">
        <v>1222</v>
      </c>
      <c r="G353" s="67">
        <v>100</v>
      </c>
      <c r="H353" s="26">
        <v>123.11</v>
      </c>
      <c r="I353" s="123">
        <f t="shared" si="48"/>
        <v>0</v>
      </c>
      <c r="J353" s="126">
        <f t="shared" si="47"/>
        <v>123.11</v>
      </c>
      <c r="K353" s="40">
        <f t="shared" si="50"/>
        <v>0</v>
      </c>
      <c r="L353" s="23">
        <v>100</v>
      </c>
      <c r="M353" s="22">
        <f t="shared" si="49"/>
        <v>123.11</v>
      </c>
      <c r="N353" s="65" t="s">
        <v>1223</v>
      </c>
      <c r="O353" s="65" t="s">
        <v>1224</v>
      </c>
      <c r="P353" s="32" t="s">
        <v>52</v>
      </c>
      <c r="Q353" s="32" t="s">
        <v>76</v>
      </c>
      <c r="R353" s="162"/>
    </row>
    <row r="354" spans="1:18">
      <c r="A354" s="184"/>
      <c r="B354" s="194"/>
      <c r="C354" s="171" t="s">
        <v>3691</v>
      </c>
      <c r="D354" s="66"/>
      <c r="E354" s="47" t="s">
        <v>1225</v>
      </c>
      <c r="F354" s="28" t="s">
        <v>1226</v>
      </c>
      <c r="G354" s="67">
        <v>100</v>
      </c>
      <c r="H354" s="26">
        <v>126.01</v>
      </c>
      <c r="I354" s="123">
        <f t="shared" si="48"/>
        <v>0</v>
      </c>
      <c r="J354" s="126">
        <f t="shared" si="47"/>
        <v>126.01</v>
      </c>
      <c r="K354" s="40">
        <f t="shared" si="50"/>
        <v>0</v>
      </c>
      <c r="L354" s="23">
        <v>100</v>
      </c>
      <c r="M354" s="22">
        <f t="shared" si="49"/>
        <v>126.01</v>
      </c>
      <c r="N354" s="65">
        <v>8421814007238</v>
      </c>
      <c r="O354" s="65">
        <v>8421814476522</v>
      </c>
      <c r="P354" s="32" t="s">
        <v>52</v>
      </c>
      <c r="Q354" s="32" t="s">
        <v>76</v>
      </c>
      <c r="R354" s="162"/>
    </row>
    <row r="355" spans="1:18">
      <c r="A355" s="184"/>
      <c r="B355" s="194"/>
      <c r="C355" s="171" t="s">
        <v>3691</v>
      </c>
      <c r="D355" s="66"/>
      <c r="E355" s="47" t="s">
        <v>1227</v>
      </c>
      <c r="F355" s="28" t="s">
        <v>1228</v>
      </c>
      <c r="G355" s="67">
        <v>100</v>
      </c>
      <c r="H355" s="26">
        <v>131.80000000000001</v>
      </c>
      <c r="I355" s="123">
        <f t="shared" si="48"/>
        <v>0</v>
      </c>
      <c r="J355" s="126">
        <f t="shared" si="47"/>
        <v>131.80000000000001</v>
      </c>
      <c r="K355" s="40">
        <f t="shared" si="50"/>
        <v>0</v>
      </c>
      <c r="L355" s="23">
        <v>100</v>
      </c>
      <c r="M355" s="22">
        <f t="shared" si="49"/>
        <v>131.80000000000001</v>
      </c>
      <c r="N355" s="65" t="s">
        <v>1229</v>
      </c>
      <c r="O355" s="65" t="s">
        <v>1230</v>
      </c>
      <c r="P355" s="32" t="s">
        <v>52</v>
      </c>
      <c r="Q355" s="32" t="s">
        <v>76</v>
      </c>
      <c r="R355" s="162"/>
    </row>
    <row r="356" spans="1:18">
      <c r="A356" s="184"/>
      <c r="B356" s="194"/>
      <c r="C356" s="171" t="s">
        <v>3691</v>
      </c>
      <c r="D356" s="66"/>
      <c r="E356" s="47" t="s">
        <v>1231</v>
      </c>
      <c r="F356" s="28" t="s">
        <v>1232</v>
      </c>
      <c r="G356" s="67">
        <v>100</v>
      </c>
      <c r="H356" s="26">
        <v>137.6</v>
      </c>
      <c r="I356" s="123">
        <f t="shared" si="48"/>
        <v>0</v>
      </c>
      <c r="J356" s="126">
        <f t="shared" si="47"/>
        <v>137.6</v>
      </c>
      <c r="K356" s="40">
        <f t="shared" si="50"/>
        <v>0</v>
      </c>
      <c r="L356" s="23">
        <v>100</v>
      </c>
      <c r="M356" s="22">
        <f t="shared" si="49"/>
        <v>137.6</v>
      </c>
      <c r="N356" s="65">
        <v>8421814091718</v>
      </c>
      <c r="O356" s="65">
        <v>8421814477185</v>
      </c>
      <c r="P356" s="32" t="s">
        <v>52</v>
      </c>
      <c r="Q356" s="32" t="s">
        <v>76</v>
      </c>
      <c r="R356" s="162"/>
    </row>
    <row r="357" spans="1:18">
      <c r="A357" s="184"/>
      <c r="B357" s="194"/>
      <c r="C357" s="171" t="s">
        <v>3691</v>
      </c>
      <c r="D357" s="66"/>
      <c r="E357" s="47" t="s">
        <v>1233</v>
      </c>
      <c r="F357" s="28" t="s">
        <v>1234</v>
      </c>
      <c r="G357" s="67">
        <v>100</v>
      </c>
      <c r="H357" s="26">
        <v>149.19</v>
      </c>
      <c r="I357" s="123">
        <f t="shared" si="48"/>
        <v>0</v>
      </c>
      <c r="J357" s="126">
        <f t="shared" si="47"/>
        <v>149.19</v>
      </c>
      <c r="K357" s="40">
        <f t="shared" si="50"/>
        <v>0</v>
      </c>
      <c r="L357" s="23">
        <v>100</v>
      </c>
      <c r="M357" s="22">
        <f t="shared" si="49"/>
        <v>149.19</v>
      </c>
      <c r="N357" s="65">
        <v>8421814007269</v>
      </c>
      <c r="O357" s="65">
        <v>8421814475068</v>
      </c>
      <c r="P357" s="32" t="s">
        <v>52</v>
      </c>
      <c r="Q357" s="32" t="s">
        <v>76</v>
      </c>
      <c r="R357" s="162"/>
    </row>
    <row r="358" spans="1:18">
      <c r="A358" s="184"/>
      <c r="B358" s="194"/>
      <c r="C358" s="171" t="s">
        <v>3691</v>
      </c>
      <c r="D358" s="66"/>
      <c r="E358" s="47" t="s">
        <v>1235</v>
      </c>
      <c r="F358" s="28" t="s">
        <v>1236</v>
      </c>
      <c r="G358" s="67">
        <v>100</v>
      </c>
      <c r="H358" s="26">
        <v>154.97999999999999</v>
      </c>
      <c r="I358" s="123">
        <f t="shared" si="48"/>
        <v>0</v>
      </c>
      <c r="J358" s="126">
        <f t="shared" si="47"/>
        <v>154.97999999999999</v>
      </c>
      <c r="K358" s="40">
        <f t="shared" si="50"/>
        <v>0</v>
      </c>
      <c r="L358" s="23">
        <v>100</v>
      </c>
      <c r="M358" s="22">
        <f t="shared" si="49"/>
        <v>154.97999999999999</v>
      </c>
      <c r="N358" s="65" t="s">
        <v>1237</v>
      </c>
      <c r="O358" s="65" t="s">
        <v>1238</v>
      </c>
      <c r="P358" s="32" t="s">
        <v>52</v>
      </c>
      <c r="Q358" s="32" t="s">
        <v>76</v>
      </c>
      <c r="R358" s="162"/>
    </row>
    <row r="359" spans="1:18">
      <c r="A359" s="184"/>
      <c r="B359" s="194"/>
      <c r="C359" s="171" t="s">
        <v>3691</v>
      </c>
      <c r="D359" s="66"/>
      <c r="E359" s="47" t="s">
        <v>1239</v>
      </c>
      <c r="F359" s="28" t="s">
        <v>1240</v>
      </c>
      <c r="G359" s="67">
        <v>100</v>
      </c>
      <c r="H359" s="26">
        <v>165.12</v>
      </c>
      <c r="I359" s="123">
        <f t="shared" si="48"/>
        <v>0</v>
      </c>
      <c r="J359" s="126">
        <f t="shared" si="47"/>
        <v>165.12</v>
      </c>
      <c r="K359" s="40">
        <f t="shared" si="50"/>
        <v>0</v>
      </c>
      <c r="L359" s="23">
        <v>50</v>
      </c>
      <c r="M359" s="22">
        <f t="shared" si="49"/>
        <v>82.56</v>
      </c>
      <c r="N359" s="65">
        <v>8421814394895</v>
      </c>
      <c r="O359" s="65">
        <v>8421814478816</v>
      </c>
      <c r="P359" s="32" t="s">
        <v>52</v>
      </c>
      <c r="Q359" s="32" t="s">
        <v>76</v>
      </c>
      <c r="R359" s="162"/>
    </row>
    <row r="360" spans="1:18">
      <c r="A360" s="184"/>
      <c r="B360" s="194"/>
      <c r="C360" s="171" t="s">
        <v>3691</v>
      </c>
      <c r="D360" s="66"/>
      <c r="E360" s="47" t="s">
        <v>1241</v>
      </c>
      <c r="F360" s="28" t="s">
        <v>1242</v>
      </c>
      <c r="G360" s="67">
        <v>100</v>
      </c>
      <c r="H360" s="26">
        <v>176.71</v>
      </c>
      <c r="I360" s="123">
        <f t="shared" si="48"/>
        <v>0</v>
      </c>
      <c r="J360" s="126">
        <f t="shared" si="47"/>
        <v>176.71</v>
      </c>
      <c r="K360" s="40">
        <f t="shared" si="50"/>
        <v>0</v>
      </c>
      <c r="L360" s="23">
        <v>50</v>
      </c>
      <c r="M360" s="22">
        <f t="shared" si="49"/>
        <v>88.355000000000004</v>
      </c>
      <c r="N360" s="65" t="s">
        <v>1243</v>
      </c>
      <c r="O360" s="65" t="s">
        <v>1244</v>
      </c>
      <c r="P360" s="32" t="s">
        <v>52</v>
      </c>
      <c r="Q360" s="32" t="s">
        <v>76</v>
      </c>
      <c r="R360" s="162"/>
    </row>
    <row r="361" spans="1:18">
      <c r="A361" s="184"/>
      <c r="B361" s="194"/>
      <c r="C361" s="171" t="s">
        <v>3691</v>
      </c>
      <c r="D361" s="66"/>
      <c r="E361" s="47" t="s">
        <v>1245</v>
      </c>
      <c r="F361" s="28" t="s">
        <v>1246</v>
      </c>
      <c r="G361" s="67">
        <v>100</v>
      </c>
      <c r="H361" s="26">
        <v>194.09</v>
      </c>
      <c r="I361" s="123">
        <f t="shared" si="48"/>
        <v>0</v>
      </c>
      <c r="J361" s="126">
        <f t="shared" si="47"/>
        <v>194.09</v>
      </c>
      <c r="K361" s="40">
        <f t="shared" si="50"/>
        <v>0</v>
      </c>
      <c r="L361" s="23">
        <v>50</v>
      </c>
      <c r="M361" s="22">
        <f t="shared" si="49"/>
        <v>97.045000000000002</v>
      </c>
      <c r="N361" s="65">
        <v>8421814007344</v>
      </c>
      <c r="O361" s="65">
        <v>8421814478946</v>
      </c>
      <c r="P361" s="32" t="s">
        <v>52</v>
      </c>
      <c r="Q361" s="32" t="s">
        <v>76</v>
      </c>
      <c r="R361" s="162"/>
    </row>
    <row r="362" spans="1:18">
      <c r="A362" s="184"/>
      <c r="B362" s="194"/>
      <c r="C362" s="171" t="s">
        <v>3691</v>
      </c>
      <c r="D362" s="66"/>
      <c r="E362" s="47" t="s">
        <v>1247</v>
      </c>
      <c r="F362" s="28" t="s">
        <v>1248</v>
      </c>
      <c r="G362" s="67">
        <v>100</v>
      </c>
      <c r="H362" s="26">
        <v>199.88</v>
      </c>
      <c r="I362" s="123">
        <f t="shared" si="48"/>
        <v>0</v>
      </c>
      <c r="J362" s="126">
        <f t="shared" si="47"/>
        <v>199.88</v>
      </c>
      <c r="K362" s="40">
        <f t="shared" si="50"/>
        <v>0</v>
      </c>
      <c r="L362" s="23">
        <v>50</v>
      </c>
      <c r="M362" s="22">
        <f t="shared" si="49"/>
        <v>99.94</v>
      </c>
      <c r="N362" s="65" t="s">
        <v>1249</v>
      </c>
      <c r="O362" s="65" t="s">
        <v>1250</v>
      </c>
      <c r="P362" s="32" t="s">
        <v>52</v>
      </c>
      <c r="Q362" s="32" t="s">
        <v>76</v>
      </c>
      <c r="R362" s="162"/>
    </row>
    <row r="363" spans="1:18">
      <c r="A363" s="184"/>
      <c r="B363" s="194"/>
      <c r="C363" s="171" t="s">
        <v>3691</v>
      </c>
      <c r="D363" s="66"/>
      <c r="E363" s="47" t="s">
        <v>1251</v>
      </c>
      <c r="F363" s="28" t="s">
        <v>1252</v>
      </c>
      <c r="G363" s="67">
        <v>100</v>
      </c>
      <c r="H363" s="26">
        <v>214.36</v>
      </c>
      <c r="I363" s="123">
        <f t="shared" si="48"/>
        <v>0</v>
      </c>
      <c r="J363" s="126">
        <f t="shared" si="47"/>
        <v>214.36</v>
      </c>
      <c r="K363" s="40">
        <f t="shared" si="50"/>
        <v>0</v>
      </c>
      <c r="L363" s="23">
        <v>25</v>
      </c>
      <c r="M363" s="22">
        <f t="shared" si="49"/>
        <v>53.59</v>
      </c>
      <c r="N363" s="65">
        <v>8421814395137</v>
      </c>
      <c r="O363" s="65">
        <v>8421814478144</v>
      </c>
      <c r="P363" s="32" t="s">
        <v>52</v>
      </c>
      <c r="Q363" s="32" t="s">
        <v>76</v>
      </c>
      <c r="R363" s="162"/>
    </row>
    <row r="364" spans="1:18">
      <c r="A364" s="184"/>
      <c r="B364" s="194"/>
      <c r="C364" s="171" t="s">
        <v>3691</v>
      </c>
      <c r="D364" s="66"/>
      <c r="E364" s="47" t="s">
        <v>1253</v>
      </c>
      <c r="F364" s="28" t="s">
        <v>1254</v>
      </c>
      <c r="G364" s="67">
        <v>100</v>
      </c>
      <c r="H364" s="26">
        <v>220.16</v>
      </c>
      <c r="I364" s="123">
        <f t="shared" si="48"/>
        <v>0</v>
      </c>
      <c r="J364" s="126">
        <f t="shared" si="47"/>
        <v>220.16</v>
      </c>
      <c r="K364" s="40">
        <f t="shared" si="50"/>
        <v>0</v>
      </c>
      <c r="L364" s="23">
        <v>25</v>
      </c>
      <c r="M364" s="22">
        <f t="shared" si="49"/>
        <v>55.04</v>
      </c>
      <c r="N364" s="65" t="s">
        <v>1255</v>
      </c>
      <c r="O364" s="65" t="s">
        <v>1256</v>
      </c>
      <c r="P364" s="32" t="s">
        <v>52</v>
      </c>
      <c r="Q364" s="32" t="s">
        <v>76</v>
      </c>
      <c r="R364" s="162"/>
    </row>
    <row r="365" spans="1:18">
      <c r="A365" s="184"/>
      <c r="B365" s="194"/>
      <c r="C365" s="171" t="s">
        <v>3691</v>
      </c>
      <c r="D365" s="66"/>
      <c r="E365" s="47" t="s">
        <v>1257</v>
      </c>
      <c r="F365" s="28" t="s">
        <v>1258</v>
      </c>
      <c r="G365" s="67">
        <v>100</v>
      </c>
      <c r="H365" s="26">
        <v>246.23</v>
      </c>
      <c r="I365" s="123">
        <f t="shared" si="48"/>
        <v>0</v>
      </c>
      <c r="J365" s="126">
        <f t="shared" si="47"/>
        <v>246.23</v>
      </c>
      <c r="K365" s="40">
        <f t="shared" si="50"/>
        <v>0</v>
      </c>
      <c r="L365" s="23">
        <v>25</v>
      </c>
      <c r="M365" s="22">
        <f t="shared" si="49"/>
        <v>61.557499999999997</v>
      </c>
      <c r="N365" s="65">
        <v>8421814007429</v>
      </c>
      <c r="O365" s="65">
        <v>8421814478519</v>
      </c>
      <c r="P365" s="32" t="s">
        <v>52</v>
      </c>
      <c r="Q365" s="32" t="s">
        <v>76</v>
      </c>
      <c r="R365" s="162"/>
    </row>
    <row r="366" spans="1:18">
      <c r="A366" s="185"/>
      <c r="B366" s="195"/>
      <c r="C366" s="171" t="s">
        <v>3691</v>
      </c>
      <c r="D366" s="66"/>
      <c r="E366" s="47" t="s">
        <v>1259</v>
      </c>
      <c r="F366" s="28" t="s">
        <v>1260</v>
      </c>
      <c r="G366" s="67">
        <v>100</v>
      </c>
      <c r="H366" s="26">
        <v>254.92</v>
      </c>
      <c r="I366" s="123">
        <f t="shared" si="48"/>
        <v>0</v>
      </c>
      <c r="J366" s="126">
        <f t="shared" si="47"/>
        <v>254.92</v>
      </c>
      <c r="K366" s="40">
        <f t="shared" si="50"/>
        <v>0</v>
      </c>
      <c r="L366" s="23">
        <v>25</v>
      </c>
      <c r="M366" s="22">
        <f t="shared" si="49"/>
        <v>63.73</v>
      </c>
      <c r="N366" s="65" t="s">
        <v>1261</v>
      </c>
      <c r="O366" s="65" t="s">
        <v>1262</v>
      </c>
      <c r="P366" s="32" t="s">
        <v>52</v>
      </c>
      <c r="Q366" s="32" t="s">
        <v>76</v>
      </c>
      <c r="R366" s="162"/>
    </row>
    <row r="367" spans="1:18">
      <c r="A367" s="183"/>
      <c r="B367" s="191"/>
      <c r="C367" s="171" t="s">
        <v>3692</v>
      </c>
      <c r="D367" s="66"/>
      <c r="E367" s="47" t="s">
        <v>1263</v>
      </c>
      <c r="F367" s="28" t="s">
        <v>1264</v>
      </c>
      <c r="G367" s="67">
        <v>100</v>
      </c>
      <c r="H367" s="26">
        <v>180.74</v>
      </c>
      <c r="I367" s="123">
        <f t="shared" si="48"/>
        <v>0</v>
      </c>
      <c r="J367" s="126">
        <f t="shared" si="47"/>
        <v>180.74</v>
      </c>
      <c r="K367" s="40">
        <f t="shared" si="50"/>
        <v>0</v>
      </c>
      <c r="L367" s="23">
        <v>100</v>
      </c>
      <c r="M367" s="22">
        <f t="shared" si="49"/>
        <v>180.74</v>
      </c>
      <c r="N367" s="65" t="s">
        <v>1265</v>
      </c>
      <c r="O367" s="65" t="s">
        <v>1266</v>
      </c>
      <c r="P367" s="32" t="s">
        <v>52</v>
      </c>
      <c r="Q367" s="32" t="s">
        <v>76</v>
      </c>
      <c r="R367" s="162"/>
    </row>
    <row r="368" spans="1:18">
      <c r="A368" s="184"/>
      <c r="B368" s="192"/>
      <c r="C368" s="171" t="s">
        <v>3692</v>
      </c>
      <c r="D368" s="66"/>
      <c r="E368" s="47" t="s">
        <v>1267</v>
      </c>
      <c r="F368" s="28" t="s">
        <v>1268</v>
      </c>
      <c r="G368" s="67">
        <v>100</v>
      </c>
      <c r="H368" s="26">
        <v>199.58</v>
      </c>
      <c r="I368" s="123">
        <f t="shared" si="48"/>
        <v>0</v>
      </c>
      <c r="J368" s="126">
        <f t="shared" si="47"/>
        <v>199.58</v>
      </c>
      <c r="K368" s="40">
        <f t="shared" si="50"/>
        <v>0</v>
      </c>
      <c r="L368" s="23">
        <v>100</v>
      </c>
      <c r="M368" s="22">
        <f t="shared" si="49"/>
        <v>199.58</v>
      </c>
      <c r="N368" s="65" t="s">
        <v>1269</v>
      </c>
      <c r="O368" s="65" t="s">
        <v>1270</v>
      </c>
      <c r="P368" s="32" t="s">
        <v>52</v>
      </c>
      <c r="Q368" s="32" t="s">
        <v>76</v>
      </c>
      <c r="R368" s="162"/>
    </row>
    <row r="369" spans="1:18">
      <c r="A369" s="184"/>
      <c r="B369" s="192"/>
      <c r="C369" s="171" t="s">
        <v>3692</v>
      </c>
      <c r="D369" s="66"/>
      <c r="E369" s="47" t="s">
        <v>1271</v>
      </c>
      <c r="F369" s="28" t="s">
        <v>1272</v>
      </c>
      <c r="G369" s="67">
        <v>100</v>
      </c>
      <c r="H369" s="26">
        <v>207.55</v>
      </c>
      <c r="I369" s="123">
        <f t="shared" si="48"/>
        <v>0</v>
      </c>
      <c r="J369" s="126">
        <f t="shared" si="47"/>
        <v>207.55</v>
      </c>
      <c r="K369" s="40">
        <f t="shared" si="50"/>
        <v>0</v>
      </c>
      <c r="L369" s="23">
        <v>100</v>
      </c>
      <c r="M369" s="22">
        <f t="shared" si="49"/>
        <v>207.55</v>
      </c>
      <c r="N369" s="65" t="s">
        <v>1273</v>
      </c>
      <c r="O369" s="65" t="s">
        <v>1274</v>
      </c>
      <c r="P369" s="32" t="s">
        <v>52</v>
      </c>
      <c r="Q369" s="32" t="s">
        <v>76</v>
      </c>
      <c r="R369" s="162"/>
    </row>
    <row r="370" spans="1:18">
      <c r="A370" s="184"/>
      <c r="B370" s="192"/>
      <c r="C370" s="171" t="s">
        <v>3692</v>
      </c>
      <c r="D370" s="66"/>
      <c r="E370" s="47" t="s">
        <v>1275</v>
      </c>
      <c r="F370" s="28" t="s">
        <v>1276</v>
      </c>
      <c r="G370" s="67">
        <v>100</v>
      </c>
      <c r="H370" s="26">
        <v>245.95</v>
      </c>
      <c r="I370" s="123">
        <f t="shared" si="48"/>
        <v>0</v>
      </c>
      <c r="J370" s="126">
        <f t="shared" si="47"/>
        <v>245.95</v>
      </c>
      <c r="K370" s="40">
        <f t="shared" si="50"/>
        <v>0</v>
      </c>
      <c r="L370" s="23">
        <v>50</v>
      </c>
      <c r="M370" s="22">
        <f t="shared" si="49"/>
        <v>122.97499999999999</v>
      </c>
      <c r="N370" s="65" t="s">
        <v>1277</v>
      </c>
      <c r="O370" s="65" t="s">
        <v>1278</v>
      </c>
      <c r="P370" s="32" t="s">
        <v>52</v>
      </c>
      <c r="Q370" s="32" t="s">
        <v>76</v>
      </c>
      <c r="R370" s="162"/>
    </row>
    <row r="371" spans="1:18">
      <c r="A371" s="185"/>
      <c r="B371" s="193"/>
      <c r="C371" s="171" t="s">
        <v>3692</v>
      </c>
      <c r="D371" s="66"/>
      <c r="E371" s="47" t="s">
        <v>1279</v>
      </c>
      <c r="F371" s="28" t="s">
        <v>1280</v>
      </c>
      <c r="G371" s="67">
        <v>100</v>
      </c>
      <c r="H371" s="26">
        <v>321.29000000000002</v>
      </c>
      <c r="I371" s="123">
        <f t="shared" si="48"/>
        <v>0</v>
      </c>
      <c r="J371" s="126">
        <f t="shared" si="47"/>
        <v>321.29000000000002</v>
      </c>
      <c r="K371" s="40">
        <f t="shared" si="50"/>
        <v>0</v>
      </c>
      <c r="L371" s="23">
        <v>50</v>
      </c>
      <c r="M371" s="22">
        <f t="shared" si="49"/>
        <v>160.64500000000001</v>
      </c>
      <c r="N371" s="65" t="s">
        <v>1281</v>
      </c>
      <c r="O371" s="65" t="s">
        <v>1282</v>
      </c>
      <c r="P371" s="32" t="s">
        <v>52</v>
      </c>
      <c r="Q371" s="32" t="s">
        <v>76</v>
      </c>
      <c r="R371" s="162"/>
    </row>
    <row r="372" spans="1:18" ht="54.65" customHeight="1">
      <c r="A372" s="93"/>
      <c r="B372" s="99"/>
      <c r="C372" s="167" t="s">
        <v>3681</v>
      </c>
      <c r="D372" s="66"/>
      <c r="E372" s="47" t="s">
        <v>1283</v>
      </c>
      <c r="F372" s="28" t="s">
        <v>1284</v>
      </c>
      <c r="G372" s="67">
        <v>100</v>
      </c>
      <c r="H372" s="26">
        <v>48.94</v>
      </c>
      <c r="I372" s="123">
        <f t="shared" si="48"/>
        <v>0</v>
      </c>
      <c r="J372" s="126">
        <f t="shared" si="47"/>
        <v>48.94</v>
      </c>
      <c r="K372" s="40">
        <f t="shared" si="50"/>
        <v>0</v>
      </c>
      <c r="L372" s="23">
        <v>200</v>
      </c>
      <c r="M372" s="22">
        <f t="shared" si="49"/>
        <v>97.88</v>
      </c>
      <c r="N372" s="65">
        <v>8421814016377</v>
      </c>
      <c r="O372" s="65"/>
      <c r="P372" s="32" t="s">
        <v>27</v>
      </c>
      <c r="Q372" s="32" t="s">
        <v>1285</v>
      </c>
      <c r="R372" s="162"/>
    </row>
    <row r="373" spans="1:18" ht="51" customHeight="1">
      <c r="A373" s="93"/>
      <c r="B373" s="99"/>
      <c r="C373" s="167" t="s">
        <v>3681</v>
      </c>
      <c r="D373" s="66"/>
      <c r="E373" s="47" t="s">
        <v>1286</v>
      </c>
      <c r="F373" s="28" t="s">
        <v>1287</v>
      </c>
      <c r="G373" s="67">
        <v>100</v>
      </c>
      <c r="H373" s="26">
        <v>48.94</v>
      </c>
      <c r="I373" s="123">
        <f t="shared" si="48"/>
        <v>0</v>
      </c>
      <c r="J373" s="126">
        <f t="shared" si="47"/>
        <v>48.94</v>
      </c>
      <c r="K373" s="40">
        <f t="shared" si="50"/>
        <v>0</v>
      </c>
      <c r="L373" s="23">
        <v>200</v>
      </c>
      <c r="M373" s="22">
        <f t="shared" si="49"/>
        <v>97.88</v>
      </c>
      <c r="N373" s="65" t="s">
        <v>1288</v>
      </c>
      <c r="O373" s="65" t="s">
        <v>1289</v>
      </c>
      <c r="P373" s="32" t="s">
        <v>27</v>
      </c>
      <c r="Q373" s="32" t="s">
        <v>1285</v>
      </c>
      <c r="R373" s="162"/>
    </row>
    <row r="374" spans="1:18">
      <c r="A374" s="183"/>
      <c r="B374" s="191"/>
      <c r="C374" s="167" t="s">
        <v>3681</v>
      </c>
      <c r="D374" s="66"/>
      <c r="E374" s="48" t="s">
        <v>1290</v>
      </c>
      <c r="F374" s="25" t="s">
        <v>1291</v>
      </c>
      <c r="G374" s="67">
        <v>100</v>
      </c>
      <c r="H374" s="26">
        <v>401.2</v>
      </c>
      <c r="I374" s="124">
        <f t="shared" si="48"/>
        <v>0</v>
      </c>
      <c r="J374" s="126">
        <f t="shared" si="47"/>
        <v>401.2</v>
      </c>
      <c r="K374" s="40">
        <f t="shared" si="50"/>
        <v>0</v>
      </c>
      <c r="L374" s="23">
        <v>100</v>
      </c>
      <c r="M374" s="22">
        <f t="shared" si="49"/>
        <v>401.2</v>
      </c>
      <c r="N374" s="65" t="s">
        <v>1292</v>
      </c>
      <c r="O374" s="65" t="s">
        <v>1293</v>
      </c>
      <c r="P374" s="32" t="s">
        <v>52</v>
      </c>
      <c r="Q374" s="32" t="s">
        <v>76</v>
      </c>
      <c r="R374" s="162"/>
    </row>
    <row r="375" spans="1:18">
      <c r="A375" s="184"/>
      <c r="B375" s="192"/>
      <c r="C375" s="167" t="s">
        <v>3681</v>
      </c>
      <c r="D375" s="66"/>
      <c r="E375" s="48" t="s">
        <v>1294</v>
      </c>
      <c r="F375" s="25" t="s">
        <v>1295</v>
      </c>
      <c r="G375" s="67">
        <v>100</v>
      </c>
      <c r="H375" s="26">
        <v>476.01</v>
      </c>
      <c r="I375" s="124">
        <f t="shared" si="48"/>
        <v>0</v>
      </c>
      <c r="J375" s="126">
        <f t="shared" si="47"/>
        <v>476.01</v>
      </c>
      <c r="K375" s="40">
        <f t="shared" si="50"/>
        <v>0</v>
      </c>
      <c r="L375" s="23">
        <v>100</v>
      </c>
      <c r="M375" s="22">
        <f t="shared" si="49"/>
        <v>476.01</v>
      </c>
      <c r="N375" s="65" t="s">
        <v>1296</v>
      </c>
      <c r="O375" s="65" t="s">
        <v>1297</v>
      </c>
      <c r="P375" s="32" t="s">
        <v>52</v>
      </c>
      <c r="Q375" s="32" t="s">
        <v>76</v>
      </c>
      <c r="R375" s="162"/>
    </row>
    <row r="376" spans="1:18">
      <c r="A376" s="184"/>
      <c r="B376" s="192"/>
      <c r="C376" s="167" t="s">
        <v>3681</v>
      </c>
      <c r="D376" s="66"/>
      <c r="E376" s="48" t="s">
        <v>1298</v>
      </c>
      <c r="F376" s="25" t="s">
        <v>1299</v>
      </c>
      <c r="G376" s="67">
        <v>100</v>
      </c>
      <c r="H376" s="26">
        <v>469.21</v>
      </c>
      <c r="I376" s="124">
        <f t="shared" si="48"/>
        <v>0</v>
      </c>
      <c r="J376" s="126">
        <f t="shared" si="47"/>
        <v>469.21</v>
      </c>
      <c r="K376" s="40">
        <f t="shared" si="50"/>
        <v>0</v>
      </c>
      <c r="L376" s="23">
        <v>100</v>
      </c>
      <c r="M376" s="22">
        <f t="shared" si="49"/>
        <v>469.21</v>
      </c>
      <c r="N376" s="65" t="s">
        <v>1300</v>
      </c>
      <c r="O376" s="65" t="s">
        <v>1301</v>
      </c>
      <c r="P376" s="32" t="s">
        <v>52</v>
      </c>
      <c r="Q376" s="32" t="s">
        <v>76</v>
      </c>
      <c r="R376" s="162"/>
    </row>
    <row r="377" spans="1:18">
      <c r="A377" s="185"/>
      <c r="B377" s="193"/>
      <c r="C377" s="167" t="s">
        <v>3681</v>
      </c>
      <c r="D377" s="66"/>
      <c r="E377" s="48" t="s">
        <v>1302</v>
      </c>
      <c r="F377" s="25" t="s">
        <v>1303</v>
      </c>
      <c r="G377" s="67">
        <v>100</v>
      </c>
      <c r="H377" s="26">
        <v>465.51</v>
      </c>
      <c r="I377" s="124">
        <f t="shared" si="48"/>
        <v>0</v>
      </c>
      <c r="J377" s="126">
        <f t="shared" si="47"/>
        <v>465.51</v>
      </c>
      <c r="K377" s="40">
        <f t="shared" si="50"/>
        <v>0</v>
      </c>
      <c r="L377" s="23">
        <v>100</v>
      </c>
      <c r="M377" s="22">
        <f t="shared" si="49"/>
        <v>465.51</v>
      </c>
      <c r="N377" s="65" t="s">
        <v>1304</v>
      </c>
      <c r="O377" s="65" t="s">
        <v>1305</v>
      </c>
      <c r="P377" s="32" t="s">
        <v>52</v>
      </c>
      <c r="Q377" s="32" t="s">
        <v>76</v>
      </c>
      <c r="R377" s="162"/>
    </row>
    <row r="378" spans="1:18">
      <c r="A378" s="183"/>
      <c r="B378" s="191"/>
      <c r="C378" s="167" t="s">
        <v>3681</v>
      </c>
      <c r="D378" s="66"/>
      <c r="E378" s="48" t="s">
        <v>1306</v>
      </c>
      <c r="F378" s="25" t="s">
        <v>1307</v>
      </c>
      <c r="G378" s="67">
        <v>100</v>
      </c>
      <c r="H378" s="26">
        <v>659.61</v>
      </c>
      <c r="I378" s="124">
        <f t="shared" si="48"/>
        <v>0</v>
      </c>
      <c r="J378" s="126">
        <f t="shared" si="47"/>
        <v>659.61</v>
      </c>
      <c r="K378" s="40">
        <f t="shared" si="50"/>
        <v>0</v>
      </c>
      <c r="L378" s="23">
        <v>100</v>
      </c>
      <c r="M378" s="22">
        <f t="shared" si="49"/>
        <v>659.61</v>
      </c>
      <c r="N378" s="65" t="s">
        <v>1308</v>
      </c>
      <c r="O378" s="65" t="s">
        <v>1309</v>
      </c>
      <c r="P378" s="32" t="s">
        <v>52</v>
      </c>
      <c r="Q378" s="32" t="s">
        <v>76</v>
      </c>
      <c r="R378" s="162"/>
    </row>
    <row r="379" spans="1:18">
      <c r="A379" s="184"/>
      <c r="B379" s="192"/>
      <c r="C379" s="167" t="s">
        <v>3681</v>
      </c>
      <c r="D379" s="66"/>
      <c r="E379" s="48" t="s">
        <v>1310</v>
      </c>
      <c r="F379" s="25" t="s">
        <v>1311</v>
      </c>
      <c r="G379" s="67">
        <v>100</v>
      </c>
      <c r="H379" s="26">
        <v>720.81</v>
      </c>
      <c r="I379" s="124">
        <f t="shared" si="48"/>
        <v>0</v>
      </c>
      <c r="J379" s="126">
        <f t="shared" si="47"/>
        <v>720.81</v>
      </c>
      <c r="K379" s="40">
        <f t="shared" si="50"/>
        <v>0</v>
      </c>
      <c r="L379" s="23">
        <v>100</v>
      </c>
      <c r="M379" s="22">
        <f t="shared" si="49"/>
        <v>720.81</v>
      </c>
      <c r="N379" s="65" t="s">
        <v>1312</v>
      </c>
      <c r="O379" s="65" t="s">
        <v>1313</v>
      </c>
      <c r="P379" s="32" t="s">
        <v>52</v>
      </c>
      <c r="Q379" s="32" t="s">
        <v>76</v>
      </c>
      <c r="R379" s="162"/>
    </row>
    <row r="380" spans="1:18">
      <c r="A380" s="184"/>
      <c r="B380" s="192"/>
      <c r="C380" s="167" t="s">
        <v>3681</v>
      </c>
      <c r="D380" s="66"/>
      <c r="E380" s="48" t="s">
        <v>1314</v>
      </c>
      <c r="F380" s="25" t="s">
        <v>1315</v>
      </c>
      <c r="G380" s="67">
        <v>100</v>
      </c>
      <c r="H380" s="26">
        <v>819.41</v>
      </c>
      <c r="I380" s="124">
        <f t="shared" si="48"/>
        <v>0</v>
      </c>
      <c r="J380" s="126">
        <f t="shared" si="47"/>
        <v>819.41</v>
      </c>
      <c r="K380" s="40">
        <f t="shared" si="50"/>
        <v>0</v>
      </c>
      <c r="L380" s="23">
        <v>100</v>
      </c>
      <c r="M380" s="22">
        <f t="shared" si="49"/>
        <v>819.41</v>
      </c>
      <c r="N380" s="65" t="s">
        <v>1316</v>
      </c>
      <c r="O380" s="65" t="s">
        <v>1317</v>
      </c>
      <c r="P380" s="32" t="s">
        <v>52</v>
      </c>
      <c r="Q380" s="32" t="s">
        <v>76</v>
      </c>
      <c r="R380" s="162"/>
    </row>
    <row r="381" spans="1:18">
      <c r="A381" s="185"/>
      <c r="B381" s="193"/>
      <c r="C381" s="167" t="s">
        <v>3681</v>
      </c>
      <c r="D381" s="66"/>
      <c r="E381" s="48" t="s">
        <v>1318</v>
      </c>
      <c r="F381" s="25" t="s">
        <v>1319</v>
      </c>
      <c r="G381" s="67">
        <v>100</v>
      </c>
      <c r="H381" s="26">
        <v>846.61</v>
      </c>
      <c r="I381" s="124">
        <f t="shared" si="48"/>
        <v>0</v>
      </c>
      <c r="J381" s="126">
        <f t="shared" si="47"/>
        <v>846.61</v>
      </c>
      <c r="K381" s="40">
        <f t="shared" si="50"/>
        <v>0</v>
      </c>
      <c r="L381" s="23">
        <v>100</v>
      </c>
      <c r="M381" s="22">
        <f t="shared" si="49"/>
        <v>846.61</v>
      </c>
      <c r="N381" s="65" t="s">
        <v>1320</v>
      </c>
      <c r="O381" s="65" t="s">
        <v>1321</v>
      </c>
      <c r="P381" s="32" t="s">
        <v>52</v>
      </c>
      <c r="Q381" s="32" t="s">
        <v>76</v>
      </c>
      <c r="R381" s="162"/>
    </row>
    <row r="382" spans="1:18">
      <c r="A382" s="183"/>
      <c r="B382" s="191"/>
      <c r="C382" s="167" t="s">
        <v>3681</v>
      </c>
      <c r="D382" s="66"/>
      <c r="E382" s="48" t="s">
        <v>1322</v>
      </c>
      <c r="F382" s="25" t="s">
        <v>1323</v>
      </c>
      <c r="G382" s="67">
        <v>100</v>
      </c>
      <c r="H382" s="26">
        <v>844.4</v>
      </c>
      <c r="I382" s="124">
        <f t="shared" si="48"/>
        <v>0</v>
      </c>
      <c r="J382" s="126">
        <f t="shared" si="47"/>
        <v>844.4</v>
      </c>
      <c r="K382" s="40">
        <f t="shared" si="50"/>
        <v>0</v>
      </c>
      <c r="L382" s="23">
        <v>50</v>
      </c>
      <c r="M382" s="22">
        <f t="shared" si="49"/>
        <v>422.2</v>
      </c>
      <c r="N382" s="65" t="s">
        <v>1324</v>
      </c>
      <c r="O382" s="65" t="s">
        <v>1325</v>
      </c>
      <c r="P382" s="32" t="s">
        <v>52</v>
      </c>
      <c r="Q382" s="32" t="s">
        <v>76</v>
      </c>
      <c r="R382" s="162"/>
    </row>
    <row r="383" spans="1:18">
      <c r="A383" s="184"/>
      <c r="B383" s="192"/>
      <c r="C383" s="167" t="s">
        <v>3681</v>
      </c>
      <c r="D383" s="66"/>
      <c r="E383" s="48" t="s">
        <v>1326</v>
      </c>
      <c r="F383" s="25" t="s">
        <v>1327</v>
      </c>
      <c r="G383" s="67">
        <v>100</v>
      </c>
      <c r="H383" s="26">
        <v>1086.48</v>
      </c>
      <c r="I383" s="124">
        <f t="shared" si="48"/>
        <v>0</v>
      </c>
      <c r="J383" s="126">
        <f t="shared" si="47"/>
        <v>1086.48</v>
      </c>
      <c r="K383" s="40">
        <f t="shared" si="50"/>
        <v>0</v>
      </c>
      <c r="L383" s="23">
        <v>50</v>
      </c>
      <c r="M383" s="22">
        <f t="shared" si="49"/>
        <v>543.24</v>
      </c>
      <c r="N383" s="65" t="s">
        <v>1328</v>
      </c>
      <c r="O383" s="65" t="s">
        <v>1329</v>
      </c>
      <c r="P383" s="32" t="s">
        <v>52</v>
      </c>
      <c r="Q383" s="32" t="s">
        <v>76</v>
      </c>
      <c r="R383" s="162"/>
    </row>
    <row r="384" spans="1:18">
      <c r="A384" s="184"/>
      <c r="B384" s="192"/>
      <c r="C384" s="167" t="s">
        <v>3681</v>
      </c>
      <c r="D384" s="66"/>
      <c r="E384" s="48" t="s">
        <v>1330</v>
      </c>
      <c r="F384" s="25" t="s">
        <v>1331</v>
      </c>
      <c r="G384" s="67">
        <v>100</v>
      </c>
      <c r="H384" s="26">
        <v>1102.21</v>
      </c>
      <c r="I384" s="124">
        <f t="shared" si="48"/>
        <v>0</v>
      </c>
      <c r="J384" s="126">
        <f t="shared" si="47"/>
        <v>1102.21</v>
      </c>
      <c r="K384" s="40">
        <f t="shared" si="50"/>
        <v>0</v>
      </c>
      <c r="L384" s="23">
        <v>50</v>
      </c>
      <c r="M384" s="22">
        <f t="shared" si="49"/>
        <v>551.10500000000002</v>
      </c>
      <c r="N384" s="65" t="s">
        <v>1332</v>
      </c>
      <c r="O384" s="65" t="s">
        <v>1333</v>
      </c>
      <c r="P384" s="32" t="s">
        <v>52</v>
      </c>
      <c r="Q384" s="32" t="s">
        <v>76</v>
      </c>
      <c r="R384" s="162"/>
    </row>
    <row r="385" spans="1:18">
      <c r="A385" s="184"/>
      <c r="B385" s="192"/>
      <c r="C385" s="167" t="s">
        <v>3681</v>
      </c>
      <c r="D385" s="66"/>
      <c r="E385" s="48" t="s">
        <v>1334</v>
      </c>
      <c r="F385" s="25" t="s">
        <v>1335</v>
      </c>
      <c r="G385" s="67">
        <v>100</v>
      </c>
      <c r="H385" s="26">
        <v>1165.72</v>
      </c>
      <c r="I385" s="124">
        <f t="shared" si="48"/>
        <v>0</v>
      </c>
      <c r="J385" s="126">
        <f t="shared" si="47"/>
        <v>1165.72</v>
      </c>
      <c r="K385" s="40">
        <f t="shared" si="50"/>
        <v>0</v>
      </c>
      <c r="L385" s="23">
        <v>50</v>
      </c>
      <c r="M385" s="22">
        <f t="shared" si="49"/>
        <v>582.86</v>
      </c>
      <c r="N385" s="65" t="s">
        <v>1336</v>
      </c>
      <c r="O385" s="65" t="s">
        <v>1337</v>
      </c>
      <c r="P385" s="32" t="s">
        <v>52</v>
      </c>
      <c r="Q385" s="32" t="s">
        <v>76</v>
      </c>
      <c r="R385" s="162"/>
    </row>
    <row r="386" spans="1:18">
      <c r="A386" s="184"/>
      <c r="B386" s="192"/>
      <c r="C386" s="167" t="s">
        <v>3681</v>
      </c>
      <c r="D386" s="66"/>
      <c r="E386" s="48" t="s">
        <v>1338</v>
      </c>
      <c r="F386" s="25" t="s">
        <v>1339</v>
      </c>
      <c r="G386" s="67">
        <v>100</v>
      </c>
      <c r="H386" s="26">
        <v>844.4</v>
      </c>
      <c r="I386" s="124">
        <f t="shared" si="48"/>
        <v>0</v>
      </c>
      <c r="J386" s="126">
        <f t="shared" si="47"/>
        <v>844.4</v>
      </c>
      <c r="K386" s="40">
        <f t="shared" si="50"/>
        <v>0</v>
      </c>
      <c r="L386" s="23">
        <v>50</v>
      </c>
      <c r="M386" s="22">
        <f t="shared" si="49"/>
        <v>422.2</v>
      </c>
      <c r="N386" s="65" t="s">
        <v>1340</v>
      </c>
      <c r="O386" s="65" t="s">
        <v>1341</v>
      </c>
      <c r="P386" s="32" t="s">
        <v>52</v>
      </c>
      <c r="Q386" s="32" t="s">
        <v>76</v>
      </c>
      <c r="R386" s="162"/>
    </row>
    <row r="387" spans="1:18">
      <c r="A387" s="184"/>
      <c r="B387" s="192"/>
      <c r="C387" s="167" t="s">
        <v>3681</v>
      </c>
      <c r="D387" s="66"/>
      <c r="E387" s="48" t="s">
        <v>1342</v>
      </c>
      <c r="F387" s="25" t="s">
        <v>1343</v>
      </c>
      <c r="G387" s="67">
        <v>100</v>
      </c>
      <c r="H387" s="26">
        <v>1057.3699999999999</v>
      </c>
      <c r="I387" s="124">
        <f t="shared" si="48"/>
        <v>0</v>
      </c>
      <c r="J387" s="126">
        <f t="shared" si="47"/>
        <v>1057.3699999999999</v>
      </c>
      <c r="K387" s="40">
        <f t="shared" si="50"/>
        <v>0</v>
      </c>
      <c r="L387" s="23">
        <v>50</v>
      </c>
      <c r="M387" s="22">
        <f t="shared" si="49"/>
        <v>528.68499999999995</v>
      </c>
      <c r="N387" s="65" t="s">
        <v>1344</v>
      </c>
      <c r="O387" s="65" t="s">
        <v>1345</v>
      </c>
      <c r="P387" s="32" t="s">
        <v>52</v>
      </c>
      <c r="Q387" s="32" t="s">
        <v>76</v>
      </c>
      <c r="R387" s="162"/>
    </row>
    <row r="388" spans="1:18">
      <c r="A388" s="184"/>
      <c r="B388" s="192"/>
      <c r="C388" s="167" t="s">
        <v>3681</v>
      </c>
      <c r="D388" s="66"/>
      <c r="E388" s="48" t="s">
        <v>1346</v>
      </c>
      <c r="F388" s="25" t="s">
        <v>1347</v>
      </c>
      <c r="G388" s="67">
        <v>100</v>
      </c>
      <c r="H388" s="26">
        <v>1105.94</v>
      </c>
      <c r="I388" s="124">
        <f t="shared" si="48"/>
        <v>0</v>
      </c>
      <c r="J388" s="126">
        <f t="shared" si="47"/>
        <v>1105.94</v>
      </c>
      <c r="K388" s="40">
        <f t="shared" si="50"/>
        <v>0</v>
      </c>
      <c r="L388" s="23">
        <v>50</v>
      </c>
      <c r="M388" s="22">
        <f t="shared" si="49"/>
        <v>552.97</v>
      </c>
      <c r="N388" s="65" t="s">
        <v>1348</v>
      </c>
      <c r="O388" s="65" t="s">
        <v>1349</v>
      </c>
      <c r="P388" s="32" t="s">
        <v>52</v>
      </c>
      <c r="Q388" s="32" t="s">
        <v>76</v>
      </c>
      <c r="R388" s="162"/>
    </row>
    <row r="389" spans="1:18">
      <c r="A389" s="185"/>
      <c r="B389" s="193"/>
      <c r="C389" s="167" t="s">
        <v>3681</v>
      </c>
      <c r="D389" s="66"/>
      <c r="E389" s="48" t="s">
        <v>1350</v>
      </c>
      <c r="F389" s="25" t="s">
        <v>1351</v>
      </c>
      <c r="G389" s="67">
        <v>100</v>
      </c>
      <c r="H389" s="26">
        <v>1135.83</v>
      </c>
      <c r="I389" s="124">
        <f t="shared" si="48"/>
        <v>0</v>
      </c>
      <c r="J389" s="126">
        <f t="shared" si="47"/>
        <v>1135.83</v>
      </c>
      <c r="K389" s="40">
        <f t="shared" si="50"/>
        <v>0</v>
      </c>
      <c r="L389" s="23">
        <v>50</v>
      </c>
      <c r="M389" s="22">
        <f t="shared" si="49"/>
        <v>567.91499999999996</v>
      </c>
      <c r="N389" s="65" t="s">
        <v>1352</v>
      </c>
      <c r="O389" s="65" t="s">
        <v>1353</v>
      </c>
      <c r="P389" s="32" t="s">
        <v>52</v>
      </c>
      <c r="Q389" s="32" t="s">
        <v>76</v>
      </c>
      <c r="R389" s="162"/>
    </row>
    <row r="390" spans="1:18">
      <c r="A390" s="183"/>
      <c r="B390" s="96"/>
      <c r="C390" s="167" t="s">
        <v>3681</v>
      </c>
      <c r="D390" s="66"/>
      <c r="E390" s="47" t="s">
        <v>1354</v>
      </c>
      <c r="F390" s="25" t="s">
        <v>1355</v>
      </c>
      <c r="G390" s="67">
        <v>100</v>
      </c>
      <c r="H390" s="26">
        <v>1033.6099999999999</v>
      </c>
      <c r="I390" s="124">
        <f t="shared" si="48"/>
        <v>0</v>
      </c>
      <c r="J390" s="126">
        <f t="shared" si="47"/>
        <v>1033.6099999999999</v>
      </c>
      <c r="K390" s="40">
        <f t="shared" si="50"/>
        <v>0</v>
      </c>
      <c r="L390" s="23">
        <v>50</v>
      </c>
      <c r="M390" s="22">
        <f t="shared" si="49"/>
        <v>516.80499999999995</v>
      </c>
      <c r="N390" s="65" t="s">
        <v>1356</v>
      </c>
      <c r="O390" s="65" t="s">
        <v>1357</v>
      </c>
      <c r="P390" s="32" t="s">
        <v>52</v>
      </c>
      <c r="Q390" s="32" t="s">
        <v>76</v>
      </c>
      <c r="R390" s="162"/>
    </row>
    <row r="391" spans="1:18">
      <c r="A391" s="184"/>
      <c r="B391" s="192"/>
      <c r="C391" s="167" t="s">
        <v>3681</v>
      </c>
      <c r="D391" s="66"/>
      <c r="E391" s="47" t="s">
        <v>1358</v>
      </c>
      <c r="F391" s="25" t="s">
        <v>1359</v>
      </c>
      <c r="G391" s="67">
        <v>100</v>
      </c>
      <c r="H391" s="26">
        <v>819.51</v>
      </c>
      <c r="I391" s="124">
        <f t="shared" si="48"/>
        <v>0</v>
      </c>
      <c r="J391" s="126">
        <f t="shared" si="47"/>
        <v>819.51</v>
      </c>
      <c r="K391" s="40">
        <f t="shared" si="50"/>
        <v>0</v>
      </c>
      <c r="L391" s="23">
        <v>50</v>
      </c>
      <c r="M391" s="22">
        <f t="shared" si="49"/>
        <v>409.755</v>
      </c>
      <c r="N391" s="65" t="s">
        <v>1360</v>
      </c>
      <c r="O391" s="65" t="s">
        <v>1361</v>
      </c>
      <c r="P391" s="32" t="s">
        <v>52</v>
      </c>
      <c r="Q391" s="32" t="s">
        <v>76</v>
      </c>
      <c r="R391" s="162"/>
    </row>
    <row r="392" spans="1:18">
      <c r="A392" s="185"/>
      <c r="B392" s="193"/>
      <c r="C392" s="167" t="s">
        <v>3681</v>
      </c>
      <c r="D392" s="66"/>
      <c r="E392" s="47" t="s">
        <v>1362</v>
      </c>
      <c r="F392" s="25" t="s">
        <v>1363</v>
      </c>
      <c r="G392" s="67">
        <v>100</v>
      </c>
      <c r="H392" s="26">
        <v>962.4</v>
      </c>
      <c r="I392" s="124">
        <f t="shared" si="48"/>
        <v>0</v>
      </c>
      <c r="J392" s="126">
        <f t="shared" si="47"/>
        <v>962.4</v>
      </c>
      <c r="K392" s="40">
        <f t="shared" si="50"/>
        <v>0</v>
      </c>
      <c r="L392" s="23">
        <v>50</v>
      </c>
      <c r="M392" s="22">
        <f t="shared" si="49"/>
        <v>481.2</v>
      </c>
      <c r="N392" s="65">
        <v>8421814545006</v>
      </c>
      <c r="O392" s="65">
        <v>8421814545013</v>
      </c>
      <c r="P392" s="32" t="s">
        <v>52</v>
      </c>
      <c r="Q392" s="32" t="s">
        <v>76</v>
      </c>
      <c r="R392" s="162"/>
    </row>
    <row r="393" spans="1:18" ht="78" customHeight="1">
      <c r="A393" s="93"/>
      <c r="B393" s="99"/>
      <c r="C393" s="167" t="s">
        <v>3681</v>
      </c>
      <c r="D393" s="66"/>
      <c r="E393" s="48" t="s">
        <v>1364</v>
      </c>
      <c r="F393" s="25" t="s">
        <v>1365</v>
      </c>
      <c r="G393" s="67">
        <v>100</v>
      </c>
      <c r="H393" s="26">
        <v>909.26</v>
      </c>
      <c r="I393" s="124">
        <f t="shared" si="48"/>
        <v>0</v>
      </c>
      <c r="J393" s="126">
        <f t="shared" si="47"/>
        <v>909.26</v>
      </c>
      <c r="K393" s="40">
        <f t="shared" si="50"/>
        <v>0</v>
      </c>
      <c r="L393" s="23">
        <v>50</v>
      </c>
      <c r="M393" s="22">
        <f t="shared" si="49"/>
        <v>454.63</v>
      </c>
      <c r="N393" s="65" t="s">
        <v>1366</v>
      </c>
      <c r="O393" s="65" t="s">
        <v>1367</v>
      </c>
      <c r="P393" s="32" t="s">
        <v>52</v>
      </c>
      <c r="Q393" s="32" t="s">
        <v>76</v>
      </c>
      <c r="R393" s="162"/>
    </row>
    <row r="394" spans="1:18" ht="28.95" customHeight="1">
      <c r="A394" s="183"/>
      <c r="B394" s="96"/>
      <c r="C394" s="167" t="s">
        <v>3681</v>
      </c>
      <c r="D394" s="66"/>
      <c r="E394" s="48" t="s">
        <v>1368</v>
      </c>
      <c r="F394" s="25" t="s">
        <v>1369</v>
      </c>
      <c r="G394" s="67">
        <v>100</v>
      </c>
      <c r="H394" s="26">
        <v>1391.44</v>
      </c>
      <c r="I394" s="124">
        <f t="shared" si="48"/>
        <v>0</v>
      </c>
      <c r="J394" s="126">
        <f t="shared" si="47"/>
        <v>1391.44</v>
      </c>
      <c r="K394" s="40">
        <f t="shared" si="50"/>
        <v>0</v>
      </c>
      <c r="L394" s="23">
        <v>20</v>
      </c>
      <c r="M394" s="22">
        <f t="shared" si="49"/>
        <v>278.28800000000001</v>
      </c>
      <c r="N394" s="65" t="s">
        <v>1370</v>
      </c>
      <c r="O394" s="65" t="s">
        <v>1371</v>
      </c>
      <c r="P394" s="32" t="s">
        <v>52</v>
      </c>
      <c r="Q394" s="32" t="s">
        <v>76</v>
      </c>
      <c r="R394" s="162"/>
    </row>
    <row r="395" spans="1:18" ht="32.5" customHeight="1">
      <c r="A395" s="184"/>
      <c r="B395" s="97"/>
      <c r="C395" s="167" t="s">
        <v>3681</v>
      </c>
      <c r="D395" s="66"/>
      <c r="E395" s="48" t="s">
        <v>1372</v>
      </c>
      <c r="F395" s="25" t="s">
        <v>1373</v>
      </c>
      <c r="G395" s="67">
        <v>100</v>
      </c>
      <c r="H395" s="26">
        <v>1547.36</v>
      </c>
      <c r="I395" s="124">
        <f t="shared" si="48"/>
        <v>0</v>
      </c>
      <c r="J395" s="126">
        <f t="shared" si="47"/>
        <v>1547.36</v>
      </c>
      <c r="K395" s="40">
        <f t="shared" si="50"/>
        <v>0</v>
      </c>
      <c r="L395" s="23">
        <v>20</v>
      </c>
      <c r="M395" s="22">
        <f t="shared" si="49"/>
        <v>309.47199999999998</v>
      </c>
      <c r="N395" s="65">
        <v>8421814529723</v>
      </c>
      <c r="O395" s="65">
        <v>8421814529730</v>
      </c>
      <c r="P395" s="32" t="s">
        <v>52</v>
      </c>
      <c r="Q395" s="32" t="s">
        <v>76</v>
      </c>
      <c r="R395" s="162"/>
    </row>
    <row r="396" spans="1:18" ht="48" customHeight="1">
      <c r="A396" s="185"/>
      <c r="B396" s="98"/>
      <c r="C396" s="167" t="s">
        <v>3681</v>
      </c>
      <c r="D396" s="66"/>
      <c r="E396" s="48" t="s">
        <v>1374</v>
      </c>
      <c r="F396" s="25" t="s">
        <v>1375</v>
      </c>
      <c r="G396" s="67">
        <v>100</v>
      </c>
      <c r="H396" s="26">
        <v>2615.67</v>
      </c>
      <c r="I396" s="124">
        <f t="shared" si="48"/>
        <v>0</v>
      </c>
      <c r="J396" s="126">
        <f t="shared" ref="J396:J459" si="51">SUM(H396)*(1-K396)</f>
        <v>2615.67</v>
      </c>
      <c r="K396" s="40">
        <f t="shared" si="50"/>
        <v>0</v>
      </c>
      <c r="L396" s="23">
        <v>10</v>
      </c>
      <c r="M396" s="22">
        <f t="shared" si="49"/>
        <v>261.56700000000001</v>
      </c>
      <c r="N396" s="65">
        <v>8421814529747</v>
      </c>
      <c r="O396" s="65">
        <v>8421814529754</v>
      </c>
      <c r="P396" s="32" t="s">
        <v>52</v>
      </c>
      <c r="Q396" s="32" t="s">
        <v>76</v>
      </c>
      <c r="R396" s="162"/>
    </row>
    <row r="397" spans="1:18">
      <c r="A397" s="206"/>
      <c r="B397" s="191"/>
      <c r="C397" s="167" t="s">
        <v>3681</v>
      </c>
      <c r="D397" s="66"/>
      <c r="E397" s="48" t="s">
        <v>1376</v>
      </c>
      <c r="F397" s="28" t="s">
        <v>1377</v>
      </c>
      <c r="G397" s="67">
        <v>100</v>
      </c>
      <c r="H397" s="26">
        <v>149.6</v>
      </c>
      <c r="I397" s="123">
        <f t="shared" si="48"/>
        <v>0</v>
      </c>
      <c r="J397" s="126">
        <f t="shared" si="51"/>
        <v>149.6</v>
      </c>
      <c r="K397" s="40">
        <f t="shared" si="50"/>
        <v>0</v>
      </c>
      <c r="L397" s="23">
        <v>100</v>
      </c>
      <c r="M397" s="22">
        <f t="shared" ref="M397:M419" si="52">SUM(J397*L397)/100</f>
        <v>149.6</v>
      </c>
      <c r="N397" s="65" t="s">
        <v>1378</v>
      </c>
      <c r="O397" s="65" t="s">
        <v>1379</v>
      </c>
      <c r="P397" s="32" t="s">
        <v>52</v>
      </c>
      <c r="Q397" s="32" t="s">
        <v>76</v>
      </c>
      <c r="R397" s="162"/>
    </row>
    <row r="398" spans="1:18">
      <c r="A398" s="207"/>
      <c r="B398" s="192"/>
      <c r="C398" s="167" t="s">
        <v>3681</v>
      </c>
      <c r="D398" s="66"/>
      <c r="E398" s="48" t="s">
        <v>1380</v>
      </c>
      <c r="F398" s="28" t="s">
        <v>1381</v>
      </c>
      <c r="G398" s="67">
        <v>100</v>
      </c>
      <c r="H398" s="26">
        <v>149.6</v>
      </c>
      <c r="I398" s="123">
        <f t="shared" si="48"/>
        <v>0</v>
      </c>
      <c r="J398" s="126">
        <f t="shared" si="51"/>
        <v>149.6</v>
      </c>
      <c r="K398" s="40">
        <f t="shared" si="50"/>
        <v>0</v>
      </c>
      <c r="L398" s="23">
        <v>100</v>
      </c>
      <c r="M398" s="22">
        <f t="shared" si="52"/>
        <v>149.6</v>
      </c>
      <c r="N398" s="65" t="s">
        <v>1382</v>
      </c>
      <c r="O398" s="65" t="s">
        <v>1383</v>
      </c>
      <c r="P398" s="32" t="s">
        <v>52</v>
      </c>
      <c r="Q398" s="32" t="s">
        <v>76</v>
      </c>
      <c r="R398" s="162"/>
    </row>
    <row r="399" spans="1:18">
      <c r="A399" s="207"/>
      <c r="B399" s="192"/>
      <c r="C399" s="167" t="s">
        <v>3681</v>
      </c>
      <c r="D399" s="66"/>
      <c r="E399" s="48" t="s">
        <v>1384</v>
      </c>
      <c r="F399" s="28" t="s">
        <v>1385</v>
      </c>
      <c r="G399" s="67">
        <v>100</v>
      </c>
      <c r="H399" s="26">
        <v>149.6</v>
      </c>
      <c r="I399" s="123">
        <f t="shared" si="48"/>
        <v>0</v>
      </c>
      <c r="J399" s="126">
        <f t="shared" si="51"/>
        <v>149.6</v>
      </c>
      <c r="K399" s="40">
        <f t="shared" si="50"/>
        <v>0</v>
      </c>
      <c r="L399" s="23">
        <v>100</v>
      </c>
      <c r="M399" s="22">
        <f t="shared" si="52"/>
        <v>149.6</v>
      </c>
      <c r="N399" s="65" t="s">
        <v>1386</v>
      </c>
      <c r="O399" s="65" t="s">
        <v>1387</v>
      </c>
      <c r="P399" s="32" t="s">
        <v>52</v>
      </c>
      <c r="Q399" s="32" t="s">
        <v>76</v>
      </c>
      <c r="R399" s="162"/>
    </row>
    <row r="400" spans="1:18">
      <c r="A400" s="207"/>
      <c r="B400" s="192"/>
      <c r="C400" s="167" t="s">
        <v>3681</v>
      </c>
      <c r="D400" s="66"/>
      <c r="E400" s="48" t="s">
        <v>1388</v>
      </c>
      <c r="F400" s="28" t="s">
        <v>1389</v>
      </c>
      <c r="G400" s="67">
        <v>100</v>
      </c>
      <c r="H400" s="26">
        <v>134.63999999999999</v>
      </c>
      <c r="I400" s="123">
        <f t="shared" si="48"/>
        <v>0</v>
      </c>
      <c r="J400" s="126">
        <f t="shared" si="51"/>
        <v>134.63999999999999</v>
      </c>
      <c r="K400" s="40">
        <f t="shared" si="50"/>
        <v>0</v>
      </c>
      <c r="L400" s="23">
        <v>100</v>
      </c>
      <c r="M400" s="22">
        <f t="shared" si="52"/>
        <v>134.63999999999999</v>
      </c>
      <c r="N400" s="65" t="s">
        <v>1390</v>
      </c>
      <c r="O400" s="65" t="s">
        <v>1391</v>
      </c>
      <c r="P400" s="32" t="s">
        <v>52</v>
      </c>
      <c r="Q400" s="32" t="s">
        <v>76</v>
      </c>
      <c r="R400" s="162"/>
    </row>
    <row r="401" spans="1:18">
      <c r="A401" s="207"/>
      <c r="B401" s="192"/>
      <c r="C401" s="167" t="s">
        <v>3681</v>
      </c>
      <c r="D401" s="66"/>
      <c r="E401" s="48" t="s">
        <v>1392</v>
      </c>
      <c r="F401" s="28" t="s">
        <v>1393</v>
      </c>
      <c r="G401" s="67">
        <v>100</v>
      </c>
      <c r="H401" s="26">
        <v>153.34</v>
      </c>
      <c r="I401" s="123">
        <f t="shared" si="48"/>
        <v>0</v>
      </c>
      <c r="J401" s="126">
        <f t="shared" si="51"/>
        <v>153.34</v>
      </c>
      <c r="K401" s="40">
        <f t="shared" si="50"/>
        <v>0</v>
      </c>
      <c r="L401" s="23">
        <v>100</v>
      </c>
      <c r="M401" s="22">
        <f t="shared" si="52"/>
        <v>153.34</v>
      </c>
      <c r="N401" s="65" t="s">
        <v>1394</v>
      </c>
      <c r="O401" s="65" t="s">
        <v>1395</v>
      </c>
      <c r="P401" s="32" t="s">
        <v>52</v>
      </c>
      <c r="Q401" s="32" t="s">
        <v>76</v>
      </c>
      <c r="R401" s="162"/>
    </row>
    <row r="402" spans="1:18">
      <c r="A402" s="207"/>
      <c r="B402" s="192"/>
      <c r="C402" s="167" t="s">
        <v>3681</v>
      </c>
      <c r="D402" s="66"/>
      <c r="E402" s="48" t="s">
        <v>1396</v>
      </c>
      <c r="F402" s="28" t="s">
        <v>1397</v>
      </c>
      <c r="G402" s="67">
        <v>100</v>
      </c>
      <c r="H402" s="26">
        <v>153.34</v>
      </c>
      <c r="I402" s="123">
        <f t="shared" si="48"/>
        <v>0</v>
      </c>
      <c r="J402" s="126">
        <f t="shared" si="51"/>
        <v>153.34</v>
      </c>
      <c r="K402" s="40">
        <f t="shared" si="50"/>
        <v>0</v>
      </c>
      <c r="L402" s="23">
        <v>100</v>
      </c>
      <c r="M402" s="22">
        <f t="shared" si="52"/>
        <v>153.34</v>
      </c>
      <c r="N402" s="65" t="s">
        <v>1398</v>
      </c>
      <c r="O402" s="65" t="s">
        <v>1399</v>
      </c>
      <c r="P402" s="32" t="s">
        <v>52</v>
      </c>
      <c r="Q402" s="32" t="s">
        <v>76</v>
      </c>
      <c r="R402" s="162"/>
    </row>
    <row r="403" spans="1:18">
      <c r="A403" s="207"/>
      <c r="B403" s="192"/>
      <c r="C403" s="167" t="s">
        <v>3681</v>
      </c>
      <c r="D403" s="66"/>
      <c r="E403" s="48" t="s">
        <v>1400</v>
      </c>
      <c r="F403" s="28" t="s">
        <v>1401</v>
      </c>
      <c r="G403" s="67">
        <v>100</v>
      </c>
      <c r="H403" s="26">
        <v>119.68</v>
      </c>
      <c r="I403" s="123">
        <f t="shared" si="48"/>
        <v>0</v>
      </c>
      <c r="J403" s="126">
        <f t="shared" si="51"/>
        <v>119.68</v>
      </c>
      <c r="K403" s="40">
        <f t="shared" si="50"/>
        <v>0</v>
      </c>
      <c r="L403" s="23">
        <v>100</v>
      </c>
      <c r="M403" s="22">
        <f t="shared" si="52"/>
        <v>119.68</v>
      </c>
      <c r="N403" s="65" t="s">
        <v>1402</v>
      </c>
      <c r="O403" s="65" t="s">
        <v>1403</v>
      </c>
      <c r="P403" s="32" t="s">
        <v>52</v>
      </c>
      <c r="Q403" s="32" t="s">
        <v>76</v>
      </c>
      <c r="R403" s="162"/>
    </row>
    <row r="404" spans="1:18">
      <c r="A404" s="207"/>
      <c r="B404" s="192"/>
      <c r="C404" s="167" t="s">
        <v>3681</v>
      </c>
      <c r="D404" s="66"/>
      <c r="E404" s="48" t="s">
        <v>1404</v>
      </c>
      <c r="F404" s="28" t="s">
        <v>1405</v>
      </c>
      <c r="G404" s="67">
        <v>100</v>
      </c>
      <c r="H404" s="26">
        <v>160.82</v>
      </c>
      <c r="I404" s="123">
        <f t="shared" si="48"/>
        <v>0</v>
      </c>
      <c r="J404" s="126">
        <f t="shared" si="51"/>
        <v>160.82</v>
      </c>
      <c r="K404" s="40">
        <f t="shared" si="50"/>
        <v>0</v>
      </c>
      <c r="L404" s="23">
        <v>100</v>
      </c>
      <c r="M404" s="22">
        <f t="shared" si="52"/>
        <v>160.82</v>
      </c>
      <c r="N404" s="65" t="s">
        <v>1406</v>
      </c>
      <c r="O404" s="65" t="s">
        <v>1407</v>
      </c>
      <c r="P404" s="32" t="s">
        <v>52</v>
      </c>
      <c r="Q404" s="32" t="s">
        <v>76</v>
      </c>
      <c r="R404" s="162"/>
    </row>
    <row r="405" spans="1:18">
      <c r="A405" s="207"/>
      <c r="B405" s="192"/>
      <c r="C405" s="167" t="s">
        <v>3681</v>
      </c>
      <c r="D405" s="66"/>
      <c r="E405" s="48" t="s">
        <v>1408</v>
      </c>
      <c r="F405" s="28" t="s">
        <v>1409</v>
      </c>
      <c r="G405" s="67">
        <v>100</v>
      </c>
      <c r="H405" s="26">
        <v>127.16</v>
      </c>
      <c r="I405" s="123">
        <f t="shared" si="48"/>
        <v>0</v>
      </c>
      <c r="J405" s="126">
        <f t="shared" si="51"/>
        <v>127.16</v>
      </c>
      <c r="K405" s="40">
        <f t="shared" si="50"/>
        <v>0</v>
      </c>
      <c r="L405" s="23">
        <v>100</v>
      </c>
      <c r="M405" s="22">
        <f t="shared" si="52"/>
        <v>127.16</v>
      </c>
      <c r="N405" s="65" t="s">
        <v>1410</v>
      </c>
      <c r="O405" s="65" t="s">
        <v>1411</v>
      </c>
      <c r="P405" s="32" t="s">
        <v>52</v>
      </c>
      <c r="Q405" s="32" t="s">
        <v>76</v>
      </c>
      <c r="R405" s="162"/>
    </row>
    <row r="406" spans="1:18">
      <c r="A406" s="207"/>
      <c r="B406" s="192"/>
      <c r="C406" s="167" t="s">
        <v>3681</v>
      </c>
      <c r="D406" s="66"/>
      <c r="E406" s="48" t="s">
        <v>1412</v>
      </c>
      <c r="F406" s="28" t="s">
        <v>1413</v>
      </c>
      <c r="G406" s="67">
        <v>100</v>
      </c>
      <c r="H406" s="26">
        <v>172.04</v>
      </c>
      <c r="I406" s="123">
        <f t="shared" si="48"/>
        <v>0</v>
      </c>
      <c r="J406" s="126">
        <f t="shared" si="51"/>
        <v>172.04</v>
      </c>
      <c r="K406" s="40">
        <f t="shared" si="50"/>
        <v>0</v>
      </c>
      <c r="L406" s="23">
        <v>100</v>
      </c>
      <c r="M406" s="22">
        <f t="shared" si="52"/>
        <v>172.04</v>
      </c>
      <c r="N406" s="65" t="s">
        <v>1414</v>
      </c>
      <c r="O406" s="65" t="s">
        <v>1415</v>
      </c>
      <c r="P406" s="32" t="s">
        <v>52</v>
      </c>
      <c r="Q406" s="32" t="s">
        <v>76</v>
      </c>
      <c r="R406" s="162"/>
    </row>
    <row r="407" spans="1:18">
      <c r="A407" s="207"/>
      <c r="B407" s="192"/>
      <c r="C407" s="167" t="s">
        <v>3681</v>
      </c>
      <c r="D407" s="66"/>
      <c r="E407" s="48" t="s">
        <v>1416</v>
      </c>
      <c r="F407" s="28" t="s">
        <v>1417</v>
      </c>
      <c r="G407" s="67">
        <v>100</v>
      </c>
      <c r="H407" s="26">
        <v>160.82</v>
      </c>
      <c r="I407" s="123">
        <f t="shared" ref="I407:I466" si="53">D407*J407/100</f>
        <v>0</v>
      </c>
      <c r="J407" s="126">
        <f t="shared" si="51"/>
        <v>160.82</v>
      </c>
      <c r="K407" s="40">
        <f t="shared" si="50"/>
        <v>0</v>
      </c>
      <c r="L407" s="23">
        <v>100</v>
      </c>
      <c r="M407" s="22">
        <f t="shared" si="52"/>
        <v>160.82</v>
      </c>
      <c r="N407" s="65" t="s">
        <v>1418</v>
      </c>
      <c r="O407" s="65" t="s">
        <v>1419</v>
      </c>
      <c r="P407" s="32" t="s">
        <v>52</v>
      </c>
      <c r="Q407" s="32" t="s">
        <v>76</v>
      </c>
      <c r="R407" s="162"/>
    </row>
    <row r="408" spans="1:18">
      <c r="A408" s="184"/>
      <c r="B408" s="192"/>
      <c r="C408" s="167" t="s">
        <v>3681</v>
      </c>
      <c r="D408" s="66"/>
      <c r="E408" s="48" t="s">
        <v>1420</v>
      </c>
      <c r="F408" s="28" t="s">
        <v>1421</v>
      </c>
      <c r="G408" s="67">
        <v>100</v>
      </c>
      <c r="H408" s="26">
        <v>172.04</v>
      </c>
      <c r="I408" s="123">
        <f t="shared" si="53"/>
        <v>0</v>
      </c>
      <c r="J408" s="126">
        <f t="shared" si="51"/>
        <v>172.04</v>
      </c>
      <c r="K408" s="40">
        <f t="shared" ref="K408:K466" si="54">$K$278</f>
        <v>0</v>
      </c>
      <c r="L408" s="23">
        <v>100</v>
      </c>
      <c r="M408" s="22">
        <f t="shared" si="52"/>
        <v>172.04</v>
      </c>
      <c r="N408" s="65" t="s">
        <v>1422</v>
      </c>
      <c r="O408" s="65" t="s">
        <v>1423</v>
      </c>
      <c r="P408" s="32" t="s">
        <v>52</v>
      </c>
      <c r="Q408" s="32" t="s">
        <v>76</v>
      </c>
      <c r="R408" s="162"/>
    </row>
    <row r="409" spans="1:18">
      <c r="A409" s="184"/>
      <c r="B409" s="192"/>
      <c r="C409" s="167" t="s">
        <v>3681</v>
      </c>
      <c r="D409" s="66"/>
      <c r="E409" s="48" t="s">
        <v>1424</v>
      </c>
      <c r="F409" s="28" t="s">
        <v>1425</v>
      </c>
      <c r="G409" s="67">
        <v>100</v>
      </c>
      <c r="H409" s="26">
        <v>187</v>
      </c>
      <c r="I409" s="123">
        <f t="shared" si="53"/>
        <v>0</v>
      </c>
      <c r="J409" s="126">
        <f t="shared" si="51"/>
        <v>187</v>
      </c>
      <c r="K409" s="40">
        <f t="shared" si="54"/>
        <v>0</v>
      </c>
      <c r="L409" s="23">
        <v>100</v>
      </c>
      <c r="M409" s="22">
        <f t="shared" si="52"/>
        <v>187</v>
      </c>
      <c r="N409" s="65" t="s">
        <v>1426</v>
      </c>
      <c r="O409" s="65" t="s">
        <v>1427</v>
      </c>
      <c r="P409" s="32" t="s">
        <v>52</v>
      </c>
      <c r="Q409" s="32" t="s">
        <v>76</v>
      </c>
      <c r="R409" s="162"/>
    </row>
    <row r="410" spans="1:18">
      <c r="A410" s="184"/>
      <c r="B410" s="192"/>
      <c r="C410" s="167" t="s">
        <v>3681</v>
      </c>
      <c r="D410" s="66"/>
      <c r="E410" s="48" t="s">
        <v>1428</v>
      </c>
      <c r="F410" s="28" t="s">
        <v>1429</v>
      </c>
      <c r="G410" s="67">
        <v>100</v>
      </c>
      <c r="H410" s="26">
        <v>179.52</v>
      </c>
      <c r="I410" s="123">
        <f t="shared" si="53"/>
        <v>0</v>
      </c>
      <c r="J410" s="126">
        <f t="shared" si="51"/>
        <v>179.52</v>
      </c>
      <c r="K410" s="40">
        <f t="shared" si="54"/>
        <v>0</v>
      </c>
      <c r="L410" s="23">
        <v>100</v>
      </c>
      <c r="M410" s="22">
        <f t="shared" si="52"/>
        <v>179.52</v>
      </c>
      <c r="N410" s="65" t="s">
        <v>1430</v>
      </c>
      <c r="O410" s="65" t="s">
        <v>1431</v>
      </c>
      <c r="P410" s="32" t="s">
        <v>52</v>
      </c>
      <c r="Q410" s="32" t="s">
        <v>76</v>
      </c>
      <c r="R410" s="162"/>
    </row>
    <row r="411" spans="1:18">
      <c r="A411" s="184"/>
      <c r="B411" s="192"/>
      <c r="C411" s="167" t="s">
        <v>3681</v>
      </c>
      <c r="D411" s="66"/>
      <c r="E411" s="48" t="s">
        <v>1432</v>
      </c>
      <c r="F411" s="28" t="s">
        <v>1433</v>
      </c>
      <c r="G411" s="67">
        <v>100</v>
      </c>
      <c r="H411" s="26">
        <v>187</v>
      </c>
      <c r="I411" s="123">
        <f t="shared" si="53"/>
        <v>0</v>
      </c>
      <c r="J411" s="126">
        <f t="shared" si="51"/>
        <v>187</v>
      </c>
      <c r="K411" s="40">
        <f t="shared" si="54"/>
        <v>0</v>
      </c>
      <c r="L411" s="23">
        <v>100</v>
      </c>
      <c r="M411" s="22">
        <f t="shared" si="52"/>
        <v>187</v>
      </c>
      <c r="N411" s="65" t="s">
        <v>1434</v>
      </c>
      <c r="O411" s="65" t="s">
        <v>1435</v>
      </c>
      <c r="P411" s="32" t="s">
        <v>52</v>
      </c>
      <c r="Q411" s="32" t="s">
        <v>76</v>
      </c>
      <c r="R411" s="162"/>
    </row>
    <row r="412" spans="1:18">
      <c r="A412" s="184"/>
      <c r="B412" s="192"/>
      <c r="C412" s="167" t="s">
        <v>3681</v>
      </c>
      <c r="D412" s="66"/>
      <c r="E412" s="48" t="s">
        <v>1436</v>
      </c>
      <c r="F412" s="28" t="s">
        <v>1437</v>
      </c>
      <c r="G412" s="67">
        <v>100</v>
      </c>
      <c r="H412" s="26">
        <v>209.44</v>
      </c>
      <c r="I412" s="123">
        <f t="shared" si="53"/>
        <v>0</v>
      </c>
      <c r="J412" s="126">
        <f t="shared" si="51"/>
        <v>209.44</v>
      </c>
      <c r="K412" s="40">
        <f t="shared" si="54"/>
        <v>0</v>
      </c>
      <c r="L412" s="23">
        <v>100</v>
      </c>
      <c r="M412" s="22">
        <f t="shared" si="52"/>
        <v>209.44</v>
      </c>
      <c r="N412" s="65" t="s">
        <v>1438</v>
      </c>
      <c r="O412" s="65" t="s">
        <v>1439</v>
      </c>
      <c r="P412" s="32" t="s">
        <v>52</v>
      </c>
      <c r="Q412" s="32" t="s">
        <v>76</v>
      </c>
      <c r="R412" s="162"/>
    </row>
    <row r="413" spans="1:18">
      <c r="A413" s="184"/>
      <c r="B413" s="192"/>
      <c r="C413" s="167" t="s">
        <v>3681</v>
      </c>
      <c r="D413" s="66"/>
      <c r="E413" s="48" t="s">
        <v>1440</v>
      </c>
      <c r="F413" s="28" t="s">
        <v>1441</v>
      </c>
      <c r="G413" s="67">
        <v>100</v>
      </c>
      <c r="H413" s="26">
        <v>130.9</v>
      </c>
      <c r="I413" s="123">
        <f t="shared" si="53"/>
        <v>0</v>
      </c>
      <c r="J413" s="126">
        <f t="shared" si="51"/>
        <v>130.9</v>
      </c>
      <c r="K413" s="40">
        <f t="shared" si="54"/>
        <v>0</v>
      </c>
      <c r="L413" s="23">
        <v>100</v>
      </c>
      <c r="M413" s="22">
        <f t="shared" si="52"/>
        <v>130.9</v>
      </c>
      <c r="N413" s="65" t="s">
        <v>1442</v>
      </c>
      <c r="O413" s="65" t="s">
        <v>1443</v>
      </c>
      <c r="P413" s="32" t="s">
        <v>52</v>
      </c>
      <c r="Q413" s="32" t="s">
        <v>76</v>
      </c>
      <c r="R413" s="162"/>
    </row>
    <row r="414" spans="1:18">
      <c r="A414" s="184"/>
      <c r="B414" s="192"/>
      <c r="C414" s="167" t="s">
        <v>3681</v>
      </c>
      <c r="D414" s="66"/>
      <c r="E414" s="48" t="s">
        <v>1444</v>
      </c>
      <c r="F414" s="28" t="s">
        <v>1445</v>
      </c>
      <c r="G414" s="67">
        <v>100</v>
      </c>
      <c r="H414" s="26">
        <v>209.44</v>
      </c>
      <c r="I414" s="123">
        <f t="shared" si="53"/>
        <v>0</v>
      </c>
      <c r="J414" s="126">
        <f t="shared" si="51"/>
        <v>209.44</v>
      </c>
      <c r="K414" s="40">
        <f t="shared" si="54"/>
        <v>0</v>
      </c>
      <c r="L414" s="23">
        <v>100</v>
      </c>
      <c r="M414" s="22">
        <f t="shared" si="52"/>
        <v>209.44</v>
      </c>
      <c r="N414" s="65" t="s">
        <v>1446</v>
      </c>
      <c r="O414" s="65" t="s">
        <v>1447</v>
      </c>
      <c r="P414" s="32" t="s">
        <v>52</v>
      </c>
      <c r="Q414" s="32" t="s">
        <v>76</v>
      </c>
      <c r="R414" s="162"/>
    </row>
    <row r="415" spans="1:18">
      <c r="A415" s="184"/>
      <c r="B415" s="192"/>
      <c r="C415" s="167" t="s">
        <v>3681</v>
      </c>
      <c r="D415" s="66"/>
      <c r="E415" s="48" t="s">
        <v>1448</v>
      </c>
      <c r="F415" s="28" t="s">
        <v>1449</v>
      </c>
      <c r="G415" s="67">
        <v>100</v>
      </c>
      <c r="H415" s="26">
        <v>235.62</v>
      </c>
      <c r="I415" s="123">
        <f t="shared" si="53"/>
        <v>0</v>
      </c>
      <c r="J415" s="126">
        <f t="shared" si="51"/>
        <v>235.62</v>
      </c>
      <c r="K415" s="40">
        <f t="shared" si="54"/>
        <v>0</v>
      </c>
      <c r="L415" s="23">
        <v>100</v>
      </c>
      <c r="M415" s="22">
        <f t="shared" si="52"/>
        <v>235.62</v>
      </c>
      <c r="N415" s="65" t="s">
        <v>1450</v>
      </c>
      <c r="O415" s="65" t="s">
        <v>1451</v>
      </c>
      <c r="P415" s="32" t="s">
        <v>52</v>
      </c>
      <c r="Q415" s="32" t="s">
        <v>76</v>
      </c>
      <c r="R415" s="162"/>
    </row>
    <row r="416" spans="1:18">
      <c r="A416" s="184"/>
      <c r="B416" s="192"/>
      <c r="C416" s="167" t="s">
        <v>3681</v>
      </c>
      <c r="D416" s="66"/>
      <c r="E416" s="48" t="s">
        <v>1452</v>
      </c>
      <c r="F416" s="28" t="s">
        <v>1453</v>
      </c>
      <c r="G416" s="67">
        <v>100</v>
      </c>
      <c r="H416" s="26">
        <v>261.8</v>
      </c>
      <c r="I416" s="123">
        <f t="shared" si="53"/>
        <v>0</v>
      </c>
      <c r="J416" s="126">
        <f t="shared" si="51"/>
        <v>261.8</v>
      </c>
      <c r="K416" s="40">
        <f t="shared" si="54"/>
        <v>0</v>
      </c>
      <c r="L416" s="23">
        <v>100</v>
      </c>
      <c r="M416" s="22">
        <f t="shared" si="52"/>
        <v>261.8</v>
      </c>
      <c r="N416" s="65" t="s">
        <v>1454</v>
      </c>
      <c r="O416" s="65" t="s">
        <v>1455</v>
      </c>
      <c r="P416" s="32" t="s">
        <v>52</v>
      </c>
      <c r="Q416" s="32" t="s">
        <v>76</v>
      </c>
      <c r="R416" s="162"/>
    </row>
    <row r="417" spans="1:18">
      <c r="A417" s="185"/>
      <c r="B417" s="193"/>
      <c r="C417" s="167" t="s">
        <v>3681</v>
      </c>
      <c r="D417" s="66"/>
      <c r="E417" s="48" t="s">
        <v>1456</v>
      </c>
      <c r="F417" s="28" t="s">
        <v>1457</v>
      </c>
      <c r="G417" s="67">
        <v>100</v>
      </c>
      <c r="H417" s="26">
        <v>261.8</v>
      </c>
      <c r="I417" s="123">
        <f t="shared" si="53"/>
        <v>0</v>
      </c>
      <c r="J417" s="126">
        <f t="shared" si="51"/>
        <v>261.8</v>
      </c>
      <c r="K417" s="40">
        <f t="shared" si="54"/>
        <v>0</v>
      </c>
      <c r="L417" s="23">
        <v>100</v>
      </c>
      <c r="M417" s="22">
        <f t="shared" si="52"/>
        <v>261.8</v>
      </c>
      <c r="N417" s="65" t="s">
        <v>1458</v>
      </c>
      <c r="O417" s="65" t="s">
        <v>1459</v>
      </c>
      <c r="P417" s="32" t="s">
        <v>52</v>
      </c>
      <c r="Q417" s="32" t="s">
        <v>76</v>
      </c>
      <c r="R417" s="162"/>
    </row>
    <row r="418" spans="1:18" ht="36.65" customHeight="1">
      <c r="A418" s="183"/>
      <c r="B418" s="191"/>
      <c r="C418" s="167" t="s">
        <v>3681</v>
      </c>
      <c r="D418" s="66"/>
      <c r="E418" s="48" t="s">
        <v>3787</v>
      </c>
      <c r="F418" s="28" t="s">
        <v>3788</v>
      </c>
      <c r="G418" s="67">
        <v>100</v>
      </c>
      <c r="H418" s="26">
        <v>598.29999999999995</v>
      </c>
      <c r="I418" s="123">
        <f t="shared" si="53"/>
        <v>0</v>
      </c>
      <c r="J418" s="126">
        <f t="shared" si="51"/>
        <v>598.29999999999995</v>
      </c>
      <c r="K418" s="40">
        <f t="shared" si="54"/>
        <v>0</v>
      </c>
      <c r="L418" s="120">
        <v>25</v>
      </c>
      <c r="M418" s="121">
        <f t="shared" si="52"/>
        <v>149.57499999999999</v>
      </c>
      <c r="N418" s="65">
        <v>8421814425070</v>
      </c>
      <c r="O418" s="65">
        <v>8421814442794</v>
      </c>
      <c r="P418" s="32" t="s">
        <v>52</v>
      </c>
      <c r="Q418" s="32" t="s">
        <v>1462</v>
      </c>
      <c r="R418" s="162"/>
    </row>
    <row r="419" spans="1:18" ht="49.95" customHeight="1">
      <c r="A419" s="185"/>
      <c r="B419" s="193"/>
      <c r="C419" s="167" t="s">
        <v>3681</v>
      </c>
      <c r="D419" s="66"/>
      <c r="E419" s="48" t="s">
        <v>1460</v>
      </c>
      <c r="F419" s="28" t="s">
        <v>1461</v>
      </c>
      <c r="G419" s="67">
        <v>100</v>
      </c>
      <c r="H419" s="26">
        <v>577.96</v>
      </c>
      <c r="I419" s="123">
        <f t="shared" si="53"/>
        <v>0</v>
      </c>
      <c r="J419" s="126">
        <f t="shared" si="51"/>
        <v>577.96</v>
      </c>
      <c r="K419" s="40">
        <f t="shared" si="54"/>
        <v>0</v>
      </c>
      <c r="L419" s="23">
        <v>25</v>
      </c>
      <c r="M419" s="22">
        <f t="shared" si="52"/>
        <v>144.49</v>
      </c>
      <c r="N419" s="65">
        <v>8421814425087</v>
      </c>
      <c r="O419" s="65">
        <v>8421814440110</v>
      </c>
      <c r="P419" s="32" t="s">
        <v>52</v>
      </c>
      <c r="Q419" s="32" t="s">
        <v>1462</v>
      </c>
      <c r="R419" s="162"/>
    </row>
    <row r="420" spans="1:18">
      <c r="A420" s="183"/>
      <c r="B420" s="186"/>
      <c r="C420" s="167" t="s">
        <v>3677</v>
      </c>
      <c r="D420" s="66"/>
      <c r="E420" s="48" t="s">
        <v>1463</v>
      </c>
      <c r="F420" s="28" t="s">
        <v>1464</v>
      </c>
      <c r="G420" s="67">
        <v>100</v>
      </c>
      <c r="H420" s="26">
        <v>98.66</v>
      </c>
      <c r="I420" s="123">
        <f t="shared" si="53"/>
        <v>0</v>
      </c>
      <c r="J420" s="126">
        <f t="shared" si="51"/>
        <v>98.66</v>
      </c>
      <c r="K420" s="40">
        <f t="shared" si="54"/>
        <v>0</v>
      </c>
      <c r="L420" s="23">
        <v>25</v>
      </c>
      <c r="M420" s="22">
        <f t="shared" ref="M420:M454" si="55">SUM(J420*L420)/100</f>
        <v>24.664999999999999</v>
      </c>
      <c r="N420" s="65" t="s">
        <v>1465</v>
      </c>
      <c r="O420" s="65" t="s">
        <v>1466</v>
      </c>
      <c r="P420" s="32" t="s">
        <v>194</v>
      </c>
      <c r="Q420" s="32" t="s">
        <v>471</v>
      </c>
      <c r="R420" s="162"/>
    </row>
    <row r="421" spans="1:18">
      <c r="A421" s="184"/>
      <c r="B421" s="187"/>
      <c r="C421" s="167" t="s">
        <v>3677</v>
      </c>
      <c r="D421" s="66"/>
      <c r="E421" s="48" t="s">
        <v>1467</v>
      </c>
      <c r="F421" s="28" t="s">
        <v>1468</v>
      </c>
      <c r="G421" s="67">
        <v>100</v>
      </c>
      <c r="H421" s="26">
        <v>143.51</v>
      </c>
      <c r="I421" s="123">
        <f t="shared" si="53"/>
        <v>0</v>
      </c>
      <c r="J421" s="126">
        <f t="shared" si="51"/>
        <v>143.51</v>
      </c>
      <c r="K421" s="40">
        <f t="shared" si="54"/>
        <v>0</v>
      </c>
      <c r="L421" s="23">
        <v>20</v>
      </c>
      <c r="M421" s="22">
        <f t="shared" si="55"/>
        <v>28.701999999999998</v>
      </c>
      <c r="N421" s="65" t="s">
        <v>1469</v>
      </c>
      <c r="O421" s="65" t="s">
        <v>1470</v>
      </c>
      <c r="P421" s="32" t="s">
        <v>194</v>
      </c>
      <c r="Q421" s="32" t="s">
        <v>471</v>
      </c>
      <c r="R421" s="162"/>
    </row>
    <row r="422" spans="1:18">
      <c r="A422" s="185"/>
      <c r="B422" s="188"/>
      <c r="C422" s="167" t="s">
        <v>3677</v>
      </c>
      <c r="D422" s="66"/>
      <c r="E422" s="48" t="s">
        <v>1471</v>
      </c>
      <c r="F422" s="28" t="s">
        <v>1472</v>
      </c>
      <c r="G422" s="67">
        <v>100</v>
      </c>
      <c r="H422" s="26">
        <v>229.61</v>
      </c>
      <c r="I422" s="123">
        <f t="shared" si="53"/>
        <v>0</v>
      </c>
      <c r="J422" s="126">
        <f t="shared" si="51"/>
        <v>229.61</v>
      </c>
      <c r="K422" s="40">
        <f t="shared" si="54"/>
        <v>0</v>
      </c>
      <c r="L422" s="23">
        <v>10</v>
      </c>
      <c r="M422" s="22">
        <f t="shared" si="55"/>
        <v>22.961000000000002</v>
      </c>
      <c r="N422" s="65" t="s">
        <v>1473</v>
      </c>
      <c r="O422" s="65" t="s">
        <v>1474</v>
      </c>
      <c r="P422" s="32" t="s">
        <v>194</v>
      </c>
      <c r="Q422" s="32" t="s">
        <v>471</v>
      </c>
      <c r="R422" s="162"/>
    </row>
    <row r="423" spans="1:18">
      <c r="A423" s="183"/>
      <c r="B423" s="186"/>
      <c r="C423" s="167" t="s">
        <v>3677</v>
      </c>
      <c r="D423" s="66"/>
      <c r="E423" s="51" t="s">
        <v>1475</v>
      </c>
      <c r="F423" s="28" t="s">
        <v>1476</v>
      </c>
      <c r="G423" s="67">
        <v>100</v>
      </c>
      <c r="H423" s="26">
        <v>8.64</v>
      </c>
      <c r="I423" s="123">
        <f t="shared" si="53"/>
        <v>0</v>
      </c>
      <c r="J423" s="126">
        <f t="shared" si="51"/>
        <v>8.64</v>
      </c>
      <c r="K423" s="40">
        <f t="shared" si="54"/>
        <v>0</v>
      </c>
      <c r="L423" s="23">
        <v>100</v>
      </c>
      <c r="M423" s="22">
        <f t="shared" si="55"/>
        <v>8.64</v>
      </c>
      <c r="N423" s="65" t="s">
        <v>1477</v>
      </c>
      <c r="O423" s="65" t="s">
        <v>1478</v>
      </c>
      <c r="P423" s="32" t="s">
        <v>194</v>
      </c>
      <c r="Q423" s="32" t="s">
        <v>471</v>
      </c>
      <c r="R423" s="162"/>
    </row>
    <row r="424" spans="1:18">
      <c r="A424" s="184"/>
      <c r="B424" s="187"/>
      <c r="C424" s="167" t="s">
        <v>3677</v>
      </c>
      <c r="D424" s="66"/>
      <c r="E424" s="51" t="s">
        <v>1479</v>
      </c>
      <c r="F424" s="28" t="s">
        <v>1480</v>
      </c>
      <c r="G424" s="67">
        <v>100</v>
      </c>
      <c r="H424" s="26">
        <v>19.7</v>
      </c>
      <c r="I424" s="123">
        <f t="shared" si="53"/>
        <v>0</v>
      </c>
      <c r="J424" s="126">
        <f t="shared" si="51"/>
        <v>19.7</v>
      </c>
      <c r="K424" s="40">
        <f t="shared" si="54"/>
        <v>0</v>
      </c>
      <c r="L424" s="23">
        <v>100</v>
      </c>
      <c r="M424" s="22">
        <f t="shared" si="55"/>
        <v>19.7</v>
      </c>
      <c r="N424" s="65" t="s">
        <v>1481</v>
      </c>
      <c r="O424" s="65" t="s">
        <v>1482</v>
      </c>
      <c r="P424" s="32" t="s">
        <v>194</v>
      </c>
      <c r="Q424" s="32" t="s">
        <v>471</v>
      </c>
      <c r="R424" s="162"/>
    </row>
    <row r="425" spans="1:18">
      <c r="A425" s="184"/>
      <c r="B425" s="187"/>
      <c r="C425" s="167" t="s">
        <v>3677</v>
      </c>
      <c r="D425" s="66"/>
      <c r="E425" s="51" t="s">
        <v>1483</v>
      </c>
      <c r="F425" s="28" t="s">
        <v>1484</v>
      </c>
      <c r="G425" s="67">
        <v>100</v>
      </c>
      <c r="H425" s="26">
        <v>39.950000000000003</v>
      </c>
      <c r="I425" s="123">
        <f t="shared" si="53"/>
        <v>0</v>
      </c>
      <c r="J425" s="126">
        <f t="shared" si="51"/>
        <v>39.950000000000003</v>
      </c>
      <c r="K425" s="40">
        <f t="shared" si="54"/>
        <v>0</v>
      </c>
      <c r="L425" s="23">
        <v>50</v>
      </c>
      <c r="M425" s="22">
        <f t="shared" si="55"/>
        <v>19.975000000000001</v>
      </c>
      <c r="N425" s="65">
        <v>4001990501108</v>
      </c>
      <c r="O425" s="65" t="s">
        <v>1485</v>
      </c>
      <c r="P425" s="32" t="s">
        <v>194</v>
      </c>
      <c r="Q425" s="32" t="s">
        <v>471</v>
      </c>
      <c r="R425" s="162"/>
    </row>
    <row r="426" spans="1:18">
      <c r="A426" s="184"/>
      <c r="B426" s="187"/>
      <c r="C426" s="167" t="s">
        <v>3677</v>
      </c>
      <c r="D426" s="66"/>
      <c r="E426" s="51" t="s">
        <v>1486</v>
      </c>
      <c r="F426" s="28" t="s">
        <v>1487</v>
      </c>
      <c r="G426" s="67">
        <v>100</v>
      </c>
      <c r="H426" s="26">
        <v>62.08</v>
      </c>
      <c r="I426" s="123">
        <f t="shared" si="53"/>
        <v>0</v>
      </c>
      <c r="J426" s="126">
        <f t="shared" si="51"/>
        <v>62.08</v>
      </c>
      <c r="K426" s="40">
        <f t="shared" si="54"/>
        <v>0</v>
      </c>
      <c r="L426" s="23">
        <v>25</v>
      </c>
      <c r="M426" s="22">
        <f t="shared" si="55"/>
        <v>15.52</v>
      </c>
      <c r="N426" s="65" t="s">
        <v>1488</v>
      </c>
      <c r="O426" s="65" t="s">
        <v>1489</v>
      </c>
      <c r="P426" s="32" t="s">
        <v>194</v>
      </c>
      <c r="Q426" s="32" t="s">
        <v>471</v>
      </c>
      <c r="R426" s="162"/>
    </row>
    <row r="427" spans="1:18">
      <c r="A427" s="185"/>
      <c r="B427" s="188"/>
      <c r="C427" s="167" t="s">
        <v>3677</v>
      </c>
      <c r="D427" s="66"/>
      <c r="E427" s="51" t="s">
        <v>1490</v>
      </c>
      <c r="F427" s="28" t="s">
        <v>1491</v>
      </c>
      <c r="G427" s="67">
        <v>100</v>
      </c>
      <c r="H427" s="26">
        <v>78.27</v>
      </c>
      <c r="I427" s="123">
        <f t="shared" si="53"/>
        <v>0</v>
      </c>
      <c r="J427" s="126">
        <f t="shared" si="51"/>
        <v>78.27</v>
      </c>
      <c r="K427" s="40">
        <f t="shared" si="54"/>
        <v>0</v>
      </c>
      <c r="L427" s="23">
        <v>25</v>
      </c>
      <c r="M427" s="22">
        <f t="shared" si="55"/>
        <v>19.567499999999999</v>
      </c>
      <c r="N427" s="65" t="s">
        <v>1492</v>
      </c>
      <c r="O427" s="65" t="s">
        <v>1493</v>
      </c>
      <c r="P427" s="32" t="s">
        <v>194</v>
      </c>
      <c r="Q427" s="32" t="s">
        <v>471</v>
      </c>
      <c r="R427" s="162"/>
    </row>
    <row r="428" spans="1:18">
      <c r="A428" s="183"/>
      <c r="B428" s="186"/>
      <c r="C428" s="167" t="s">
        <v>3677</v>
      </c>
      <c r="D428" s="66"/>
      <c r="E428" s="51" t="s">
        <v>1494</v>
      </c>
      <c r="F428" s="28" t="s">
        <v>1495</v>
      </c>
      <c r="G428" s="67">
        <v>100</v>
      </c>
      <c r="H428" s="26">
        <v>45.5</v>
      </c>
      <c r="I428" s="123">
        <f t="shared" si="53"/>
        <v>0</v>
      </c>
      <c r="J428" s="126">
        <f t="shared" si="51"/>
        <v>45.5</v>
      </c>
      <c r="K428" s="40">
        <f t="shared" si="54"/>
        <v>0</v>
      </c>
      <c r="L428" s="23">
        <v>100</v>
      </c>
      <c r="M428" s="22">
        <f t="shared" si="55"/>
        <v>45.5</v>
      </c>
      <c r="N428" s="65" t="s">
        <v>1496</v>
      </c>
      <c r="O428" s="65" t="s">
        <v>1497</v>
      </c>
      <c r="P428" s="32" t="s">
        <v>194</v>
      </c>
      <c r="Q428" s="32" t="s">
        <v>471</v>
      </c>
      <c r="R428" s="162"/>
    </row>
    <row r="429" spans="1:18">
      <c r="A429" s="184"/>
      <c r="B429" s="187"/>
      <c r="C429" s="167" t="s">
        <v>3677</v>
      </c>
      <c r="D429" s="66"/>
      <c r="E429" s="51" t="s">
        <v>1498</v>
      </c>
      <c r="F429" s="28" t="s">
        <v>1499</v>
      </c>
      <c r="G429" s="67">
        <v>100</v>
      </c>
      <c r="H429" s="26">
        <v>62.89</v>
      </c>
      <c r="I429" s="123">
        <f t="shared" si="53"/>
        <v>0</v>
      </c>
      <c r="J429" s="126">
        <f t="shared" si="51"/>
        <v>62.89</v>
      </c>
      <c r="K429" s="40">
        <f t="shared" si="54"/>
        <v>0</v>
      </c>
      <c r="L429" s="23">
        <v>50</v>
      </c>
      <c r="M429" s="22">
        <f t="shared" si="55"/>
        <v>31.445</v>
      </c>
      <c r="N429" s="65" t="s">
        <v>1500</v>
      </c>
      <c r="O429" s="65" t="s">
        <v>1501</v>
      </c>
      <c r="P429" s="32" t="s">
        <v>194</v>
      </c>
      <c r="Q429" s="32" t="s">
        <v>471</v>
      </c>
      <c r="R429" s="162"/>
    </row>
    <row r="430" spans="1:18">
      <c r="A430" s="184"/>
      <c r="B430" s="187"/>
      <c r="C430" s="167" t="s">
        <v>3677</v>
      </c>
      <c r="D430" s="66"/>
      <c r="E430" s="51" t="s">
        <v>1502</v>
      </c>
      <c r="F430" s="28" t="s">
        <v>1503</v>
      </c>
      <c r="G430" s="67">
        <v>100</v>
      </c>
      <c r="H430" s="26">
        <v>117.94</v>
      </c>
      <c r="I430" s="123">
        <f t="shared" si="53"/>
        <v>0</v>
      </c>
      <c r="J430" s="126">
        <f t="shared" si="51"/>
        <v>117.94</v>
      </c>
      <c r="K430" s="40">
        <f t="shared" si="54"/>
        <v>0</v>
      </c>
      <c r="L430" s="23">
        <v>50</v>
      </c>
      <c r="M430" s="22">
        <f t="shared" si="55"/>
        <v>58.97</v>
      </c>
      <c r="N430" s="65" t="s">
        <v>1504</v>
      </c>
      <c r="O430" s="65" t="s">
        <v>1505</v>
      </c>
      <c r="P430" s="32" t="s">
        <v>194</v>
      </c>
      <c r="Q430" s="32" t="s">
        <v>471</v>
      </c>
      <c r="R430" s="162"/>
    </row>
    <row r="431" spans="1:18">
      <c r="A431" s="184"/>
      <c r="B431" s="187"/>
      <c r="C431" s="167" t="s">
        <v>3677</v>
      </c>
      <c r="D431" s="66"/>
      <c r="E431" s="51" t="s">
        <v>1506</v>
      </c>
      <c r="F431" s="28" t="s">
        <v>1507</v>
      </c>
      <c r="G431" s="67">
        <v>100</v>
      </c>
      <c r="H431" s="26">
        <v>84.87</v>
      </c>
      <c r="I431" s="123">
        <f t="shared" si="53"/>
        <v>0</v>
      </c>
      <c r="J431" s="126">
        <f t="shared" si="51"/>
        <v>84.87</v>
      </c>
      <c r="K431" s="40">
        <f t="shared" si="54"/>
        <v>0</v>
      </c>
      <c r="L431" s="23">
        <v>50</v>
      </c>
      <c r="M431" s="22">
        <f t="shared" si="55"/>
        <v>42.435000000000002</v>
      </c>
      <c r="N431" s="65" t="s">
        <v>1508</v>
      </c>
      <c r="O431" s="65" t="s">
        <v>1509</v>
      </c>
      <c r="P431" s="32" t="s">
        <v>194</v>
      </c>
      <c r="Q431" s="32" t="s">
        <v>471</v>
      </c>
      <c r="R431" s="162"/>
    </row>
    <row r="432" spans="1:18">
      <c r="A432" s="185"/>
      <c r="B432" s="188"/>
      <c r="C432" s="167" t="s">
        <v>3677</v>
      </c>
      <c r="D432" s="66"/>
      <c r="E432" s="51" t="s">
        <v>1510</v>
      </c>
      <c r="F432" s="28" t="s">
        <v>1511</v>
      </c>
      <c r="G432" s="67">
        <v>100</v>
      </c>
      <c r="H432" s="26">
        <v>110.07</v>
      </c>
      <c r="I432" s="123">
        <f t="shared" si="53"/>
        <v>0</v>
      </c>
      <c r="J432" s="126">
        <f t="shared" si="51"/>
        <v>110.07</v>
      </c>
      <c r="K432" s="40">
        <f t="shared" si="54"/>
        <v>0</v>
      </c>
      <c r="L432" s="23">
        <v>50</v>
      </c>
      <c r="M432" s="22">
        <f t="shared" si="55"/>
        <v>55.034999999999997</v>
      </c>
      <c r="N432" s="65"/>
      <c r="O432" s="65"/>
      <c r="P432" s="32" t="s">
        <v>194</v>
      </c>
      <c r="Q432" s="32" t="s">
        <v>471</v>
      </c>
      <c r="R432" s="162"/>
    </row>
    <row r="433" spans="1:19">
      <c r="A433" s="183"/>
      <c r="B433" s="186"/>
      <c r="C433" s="167" t="s">
        <v>3677</v>
      </c>
      <c r="D433" s="66"/>
      <c r="E433" s="47" t="s">
        <v>1512</v>
      </c>
      <c r="F433" s="28" t="s">
        <v>1513</v>
      </c>
      <c r="G433" s="67">
        <v>100</v>
      </c>
      <c r="H433" s="26">
        <v>10.37</v>
      </c>
      <c r="I433" s="123">
        <f t="shared" si="53"/>
        <v>0</v>
      </c>
      <c r="J433" s="126">
        <f t="shared" si="51"/>
        <v>10.37</v>
      </c>
      <c r="K433" s="40">
        <f t="shared" si="54"/>
        <v>0</v>
      </c>
      <c r="L433" s="23">
        <v>100</v>
      </c>
      <c r="M433" s="22">
        <f t="shared" si="55"/>
        <v>10.37</v>
      </c>
      <c r="N433" s="65" t="s">
        <v>1514</v>
      </c>
      <c r="O433" s="65" t="s">
        <v>1515</v>
      </c>
      <c r="P433" s="32" t="s">
        <v>194</v>
      </c>
      <c r="Q433" s="32" t="s">
        <v>471</v>
      </c>
      <c r="R433" s="162"/>
    </row>
    <row r="434" spans="1:19">
      <c r="A434" s="184"/>
      <c r="B434" s="187"/>
      <c r="C434" s="167" t="s">
        <v>3677</v>
      </c>
      <c r="D434" s="66"/>
      <c r="E434" s="47" t="s">
        <v>1516</v>
      </c>
      <c r="F434" s="28" t="s">
        <v>1517</v>
      </c>
      <c r="G434" s="67">
        <v>100</v>
      </c>
      <c r="H434" s="164">
        <v>46.431000000000004</v>
      </c>
      <c r="I434" s="123">
        <f t="shared" si="53"/>
        <v>0</v>
      </c>
      <c r="J434" s="126">
        <f t="shared" si="51"/>
        <v>46.431000000000004</v>
      </c>
      <c r="K434" s="40">
        <f t="shared" si="54"/>
        <v>0</v>
      </c>
      <c r="L434" s="23">
        <v>50</v>
      </c>
      <c r="M434" s="22">
        <f t="shared" si="55"/>
        <v>23.215500000000002</v>
      </c>
      <c r="N434" s="65" t="s">
        <v>1518</v>
      </c>
      <c r="O434" s="65" t="s">
        <v>1519</v>
      </c>
      <c r="P434" s="32" t="s">
        <v>194</v>
      </c>
      <c r="Q434" s="32" t="s">
        <v>253</v>
      </c>
      <c r="R434" s="162"/>
      <c r="S434" s="215">
        <v>0.1</v>
      </c>
    </row>
    <row r="435" spans="1:19">
      <c r="A435" s="184"/>
      <c r="B435" s="187"/>
      <c r="C435" s="167" t="s">
        <v>3677</v>
      </c>
      <c r="D435" s="66"/>
      <c r="E435" s="47" t="s">
        <v>1520</v>
      </c>
      <c r="F435" s="28" t="s">
        <v>1521</v>
      </c>
      <c r="G435" s="67">
        <v>100</v>
      </c>
      <c r="H435" s="164">
        <v>69.641000000000005</v>
      </c>
      <c r="I435" s="123">
        <f t="shared" si="53"/>
        <v>0</v>
      </c>
      <c r="J435" s="126">
        <f t="shared" si="51"/>
        <v>69.641000000000005</v>
      </c>
      <c r="K435" s="40">
        <f t="shared" si="54"/>
        <v>0</v>
      </c>
      <c r="L435" s="23">
        <v>50</v>
      </c>
      <c r="M435" s="22">
        <f t="shared" si="55"/>
        <v>34.820500000000003</v>
      </c>
      <c r="N435" s="65" t="s">
        <v>1522</v>
      </c>
      <c r="O435" s="65" t="s">
        <v>1523</v>
      </c>
      <c r="P435" s="32" t="s">
        <v>194</v>
      </c>
      <c r="Q435" s="32" t="s">
        <v>253</v>
      </c>
      <c r="R435" s="162"/>
      <c r="S435" s="216"/>
    </row>
    <row r="436" spans="1:19">
      <c r="A436" s="184"/>
      <c r="B436" s="187"/>
      <c r="C436" s="167" t="s">
        <v>3677</v>
      </c>
      <c r="D436" s="66"/>
      <c r="E436" s="47" t="s">
        <v>1524</v>
      </c>
      <c r="F436" s="28" t="s">
        <v>1525</v>
      </c>
      <c r="G436" s="67">
        <v>100</v>
      </c>
      <c r="H436" s="26">
        <v>21.71</v>
      </c>
      <c r="I436" s="123">
        <f t="shared" si="53"/>
        <v>0</v>
      </c>
      <c r="J436" s="126">
        <f t="shared" si="51"/>
        <v>21.71</v>
      </c>
      <c r="K436" s="40">
        <f t="shared" si="54"/>
        <v>0</v>
      </c>
      <c r="L436" s="23">
        <v>100</v>
      </c>
      <c r="M436" s="22">
        <f t="shared" si="55"/>
        <v>21.71</v>
      </c>
      <c r="N436" s="65" t="s">
        <v>1526</v>
      </c>
      <c r="O436" s="65" t="s">
        <v>1527</v>
      </c>
      <c r="P436" s="32" t="s">
        <v>194</v>
      </c>
      <c r="Q436" s="32" t="s">
        <v>471</v>
      </c>
      <c r="R436" s="162"/>
    </row>
    <row r="437" spans="1:19">
      <c r="A437" s="184"/>
      <c r="B437" s="187"/>
      <c r="C437" s="167" t="s">
        <v>3677</v>
      </c>
      <c r="D437" s="66"/>
      <c r="E437" s="47" t="s">
        <v>1528</v>
      </c>
      <c r="F437" s="28" t="s">
        <v>1529</v>
      </c>
      <c r="G437" s="67">
        <v>100</v>
      </c>
      <c r="H437" s="26">
        <v>48.66</v>
      </c>
      <c r="I437" s="123">
        <f t="shared" si="53"/>
        <v>0</v>
      </c>
      <c r="J437" s="126">
        <f t="shared" si="51"/>
        <v>48.66</v>
      </c>
      <c r="K437" s="40">
        <f t="shared" si="54"/>
        <v>0</v>
      </c>
      <c r="L437" s="23">
        <v>50</v>
      </c>
      <c r="M437" s="22">
        <f t="shared" si="55"/>
        <v>24.33</v>
      </c>
      <c r="N437" s="65" t="s">
        <v>1530</v>
      </c>
      <c r="O437" s="65" t="s">
        <v>1531</v>
      </c>
      <c r="P437" s="32" t="s">
        <v>194</v>
      </c>
      <c r="Q437" s="32" t="s">
        <v>471</v>
      </c>
      <c r="R437" s="162"/>
    </row>
    <row r="438" spans="1:19">
      <c r="A438" s="184"/>
      <c r="B438" s="187"/>
      <c r="C438" s="167" t="s">
        <v>3677</v>
      </c>
      <c r="D438" s="66"/>
      <c r="E438" s="47" t="s">
        <v>1532</v>
      </c>
      <c r="F438" s="28" t="s">
        <v>1533</v>
      </c>
      <c r="G438" s="67">
        <v>100</v>
      </c>
      <c r="H438" s="26">
        <v>73.52</v>
      </c>
      <c r="I438" s="123">
        <f t="shared" si="53"/>
        <v>0</v>
      </c>
      <c r="J438" s="126">
        <f t="shared" si="51"/>
        <v>73.52</v>
      </c>
      <c r="K438" s="40">
        <f t="shared" si="54"/>
        <v>0</v>
      </c>
      <c r="L438" s="23">
        <v>25</v>
      </c>
      <c r="M438" s="22">
        <f t="shared" si="55"/>
        <v>18.38</v>
      </c>
      <c r="N438" s="65" t="s">
        <v>1534</v>
      </c>
      <c r="O438" s="65" t="s">
        <v>1535</v>
      </c>
      <c r="P438" s="32" t="s">
        <v>194</v>
      </c>
      <c r="Q438" s="32" t="s">
        <v>471</v>
      </c>
      <c r="R438" s="162"/>
    </row>
    <row r="439" spans="1:19">
      <c r="A439" s="185"/>
      <c r="B439" s="188"/>
      <c r="C439" s="167" t="s">
        <v>3677</v>
      </c>
      <c r="D439" s="66"/>
      <c r="E439" s="47" t="s">
        <v>1536</v>
      </c>
      <c r="F439" s="28" t="s">
        <v>1537</v>
      </c>
      <c r="G439" s="67">
        <v>100</v>
      </c>
      <c r="H439" s="26">
        <v>92.52</v>
      </c>
      <c r="I439" s="123">
        <f t="shared" si="53"/>
        <v>0</v>
      </c>
      <c r="J439" s="126">
        <f t="shared" si="51"/>
        <v>92.52</v>
      </c>
      <c r="K439" s="40">
        <f t="shared" si="54"/>
        <v>0</v>
      </c>
      <c r="L439" s="23">
        <v>25</v>
      </c>
      <c r="M439" s="22">
        <f t="shared" si="55"/>
        <v>23.13</v>
      </c>
      <c r="N439" s="65" t="s">
        <v>1538</v>
      </c>
      <c r="O439" s="65" t="s">
        <v>1539</v>
      </c>
      <c r="P439" s="32" t="s">
        <v>194</v>
      </c>
      <c r="Q439" s="32" t="s">
        <v>253</v>
      </c>
      <c r="R439" s="162"/>
    </row>
    <row r="440" spans="1:19">
      <c r="A440" s="183"/>
      <c r="B440" s="186"/>
      <c r="C440" s="167" t="s">
        <v>3677</v>
      </c>
      <c r="D440" s="66"/>
      <c r="E440" s="47" t="s">
        <v>1540</v>
      </c>
      <c r="F440" s="28" t="s">
        <v>1541</v>
      </c>
      <c r="G440" s="67">
        <v>100</v>
      </c>
      <c r="H440" s="26">
        <v>9.36</v>
      </c>
      <c r="I440" s="123">
        <f t="shared" si="53"/>
        <v>0</v>
      </c>
      <c r="J440" s="126">
        <f t="shared" si="51"/>
        <v>9.36</v>
      </c>
      <c r="K440" s="40">
        <f t="shared" si="54"/>
        <v>0</v>
      </c>
      <c r="L440" s="23">
        <v>100</v>
      </c>
      <c r="M440" s="22">
        <f t="shared" si="55"/>
        <v>9.36</v>
      </c>
      <c r="N440" s="65" t="s">
        <v>1542</v>
      </c>
      <c r="O440" s="65" t="s">
        <v>1543</v>
      </c>
      <c r="P440" s="32" t="s">
        <v>194</v>
      </c>
      <c r="Q440" s="32" t="s">
        <v>471</v>
      </c>
      <c r="R440" s="162"/>
    </row>
    <row r="441" spans="1:19">
      <c r="A441" s="184"/>
      <c r="B441" s="187"/>
      <c r="C441" s="167" t="s">
        <v>3677</v>
      </c>
      <c r="D441" s="66"/>
      <c r="E441" s="47" t="s">
        <v>1544</v>
      </c>
      <c r="F441" s="28" t="s">
        <v>1545</v>
      </c>
      <c r="G441" s="67">
        <v>100</v>
      </c>
      <c r="H441" s="26">
        <v>10.56</v>
      </c>
      <c r="I441" s="123">
        <f t="shared" si="53"/>
        <v>0</v>
      </c>
      <c r="J441" s="126">
        <f t="shared" si="51"/>
        <v>10.56</v>
      </c>
      <c r="K441" s="40">
        <f t="shared" si="54"/>
        <v>0</v>
      </c>
      <c r="L441" s="23">
        <v>100</v>
      </c>
      <c r="M441" s="22">
        <f t="shared" si="55"/>
        <v>10.56</v>
      </c>
      <c r="N441" s="65" t="s">
        <v>1546</v>
      </c>
      <c r="O441" s="65" t="s">
        <v>1547</v>
      </c>
      <c r="P441" s="32" t="s">
        <v>194</v>
      </c>
      <c r="Q441" s="32" t="s">
        <v>471</v>
      </c>
      <c r="R441" s="162"/>
    </row>
    <row r="442" spans="1:19">
      <c r="A442" s="184"/>
      <c r="B442" s="187"/>
      <c r="C442" s="167" t="s">
        <v>3677</v>
      </c>
      <c r="D442" s="66"/>
      <c r="E442" s="47" t="s">
        <v>1548</v>
      </c>
      <c r="F442" s="28" t="s">
        <v>1549</v>
      </c>
      <c r="G442" s="67">
        <v>100</v>
      </c>
      <c r="H442" s="26">
        <v>21.33</v>
      </c>
      <c r="I442" s="123">
        <f t="shared" si="53"/>
        <v>0</v>
      </c>
      <c r="J442" s="126">
        <f t="shared" si="51"/>
        <v>21.33</v>
      </c>
      <c r="K442" s="40">
        <f t="shared" si="54"/>
        <v>0</v>
      </c>
      <c r="L442" s="23">
        <v>100</v>
      </c>
      <c r="M442" s="22">
        <f t="shared" si="55"/>
        <v>21.33</v>
      </c>
      <c r="N442" s="65" t="s">
        <v>1550</v>
      </c>
      <c r="O442" s="65" t="s">
        <v>1551</v>
      </c>
      <c r="P442" s="32" t="s">
        <v>194</v>
      </c>
      <c r="Q442" s="32" t="s">
        <v>471</v>
      </c>
      <c r="R442" s="162"/>
    </row>
    <row r="443" spans="1:19">
      <c r="A443" s="184"/>
      <c r="B443" s="187"/>
      <c r="C443" s="167" t="s">
        <v>3677</v>
      </c>
      <c r="D443" s="66"/>
      <c r="E443" s="47" t="s">
        <v>1552</v>
      </c>
      <c r="F443" s="28" t="s">
        <v>1553</v>
      </c>
      <c r="G443" s="67">
        <v>100</v>
      </c>
      <c r="H443" s="26">
        <v>10.29</v>
      </c>
      <c r="I443" s="123">
        <f t="shared" si="53"/>
        <v>0</v>
      </c>
      <c r="J443" s="126">
        <f t="shared" si="51"/>
        <v>10.29</v>
      </c>
      <c r="K443" s="40">
        <f t="shared" si="54"/>
        <v>0</v>
      </c>
      <c r="L443" s="23">
        <v>100</v>
      </c>
      <c r="M443" s="22">
        <f t="shared" si="55"/>
        <v>10.29</v>
      </c>
      <c r="N443" s="65" t="s">
        <v>1554</v>
      </c>
      <c r="O443" s="65" t="s">
        <v>1555</v>
      </c>
      <c r="P443" s="32" t="s">
        <v>194</v>
      </c>
      <c r="Q443" s="32" t="s">
        <v>471</v>
      </c>
      <c r="R443" s="162"/>
    </row>
    <row r="444" spans="1:19">
      <c r="A444" s="184"/>
      <c r="B444" s="187"/>
      <c r="C444" s="167" t="s">
        <v>3677</v>
      </c>
      <c r="D444" s="66"/>
      <c r="E444" s="47" t="s">
        <v>1556</v>
      </c>
      <c r="F444" s="28" t="s">
        <v>1557</v>
      </c>
      <c r="G444" s="67">
        <v>100</v>
      </c>
      <c r="H444" s="164">
        <v>16.214000000000002</v>
      </c>
      <c r="I444" s="123">
        <f t="shared" si="53"/>
        <v>0</v>
      </c>
      <c r="J444" s="126">
        <f t="shared" si="51"/>
        <v>16.214000000000002</v>
      </c>
      <c r="K444" s="40">
        <f t="shared" si="54"/>
        <v>0</v>
      </c>
      <c r="L444" s="23">
        <v>100</v>
      </c>
      <c r="M444" s="22">
        <f t="shared" si="55"/>
        <v>16.214000000000002</v>
      </c>
      <c r="N444" s="65" t="s">
        <v>1558</v>
      </c>
      <c r="O444" s="65" t="s">
        <v>1559</v>
      </c>
      <c r="P444" s="32" t="s">
        <v>194</v>
      </c>
      <c r="Q444" s="32" t="s">
        <v>471</v>
      </c>
      <c r="R444" s="162"/>
      <c r="S444" s="215">
        <v>0.1</v>
      </c>
    </row>
    <row r="445" spans="1:19">
      <c r="A445" s="184"/>
      <c r="B445" s="187"/>
      <c r="C445" s="167" t="s">
        <v>3677</v>
      </c>
      <c r="D445" s="66"/>
      <c r="E445" s="47" t="s">
        <v>1560</v>
      </c>
      <c r="F445" s="28" t="s">
        <v>1561</v>
      </c>
      <c r="G445" s="67">
        <v>100</v>
      </c>
      <c r="H445" s="164">
        <v>47.300000000000004</v>
      </c>
      <c r="I445" s="123">
        <f t="shared" si="53"/>
        <v>0</v>
      </c>
      <c r="J445" s="126">
        <f t="shared" si="51"/>
        <v>47.300000000000004</v>
      </c>
      <c r="K445" s="40">
        <f t="shared" si="54"/>
        <v>0</v>
      </c>
      <c r="L445" s="23">
        <v>50</v>
      </c>
      <c r="M445" s="22">
        <f t="shared" si="55"/>
        <v>23.65</v>
      </c>
      <c r="N445" s="65" t="s">
        <v>1562</v>
      </c>
      <c r="O445" s="65" t="s">
        <v>1563</v>
      </c>
      <c r="P445" s="32" t="s">
        <v>194</v>
      </c>
      <c r="Q445" s="32" t="s">
        <v>253</v>
      </c>
      <c r="R445" s="162"/>
      <c r="S445" s="216"/>
    </row>
    <row r="446" spans="1:19">
      <c r="A446" s="184"/>
      <c r="B446" s="187"/>
      <c r="C446" s="167" t="s">
        <v>3677</v>
      </c>
      <c r="D446" s="66"/>
      <c r="E446" s="47" t="s">
        <v>1564</v>
      </c>
      <c r="F446" s="28" t="s">
        <v>1565</v>
      </c>
      <c r="G446" s="67">
        <v>100</v>
      </c>
      <c r="H446" s="164">
        <v>49.819000000000003</v>
      </c>
      <c r="I446" s="123">
        <f t="shared" si="53"/>
        <v>0</v>
      </c>
      <c r="J446" s="126">
        <f t="shared" si="51"/>
        <v>49.819000000000003</v>
      </c>
      <c r="K446" s="40">
        <f t="shared" si="54"/>
        <v>0</v>
      </c>
      <c r="L446" s="23">
        <v>50</v>
      </c>
      <c r="M446" s="22">
        <f t="shared" si="55"/>
        <v>24.909500000000001</v>
      </c>
      <c r="N446" s="65" t="s">
        <v>1566</v>
      </c>
      <c r="O446" s="65" t="s">
        <v>1567</v>
      </c>
      <c r="P446" s="32" t="s">
        <v>194</v>
      </c>
      <c r="Q446" s="32" t="s">
        <v>253</v>
      </c>
      <c r="R446" s="162"/>
      <c r="S446" s="216"/>
    </row>
    <row r="447" spans="1:19">
      <c r="A447" s="184"/>
      <c r="B447" s="187"/>
      <c r="C447" s="167" t="s">
        <v>3677</v>
      </c>
      <c r="D447" s="66"/>
      <c r="E447" s="47" t="s">
        <v>1568</v>
      </c>
      <c r="F447" s="28" t="s">
        <v>1569</v>
      </c>
      <c r="G447" s="67">
        <v>100</v>
      </c>
      <c r="H447" s="26">
        <v>21.44</v>
      </c>
      <c r="I447" s="123">
        <f t="shared" si="53"/>
        <v>0</v>
      </c>
      <c r="J447" s="126">
        <f t="shared" si="51"/>
        <v>21.44</v>
      </c>
      <c r="K447" s="40">
        <f t="shared" si="54"/>
        <v>0</v>
      </c>
      <c r="L447" s="23">
        <v>100</v>
      </c>
      <c r="M447" s="22">
        <f t="shared" si="55"/>
        <v>21.44</v>
      </c>
      <c r="N447" s="65" t="s">
        <v>1570</v>
      </c>
      <c r="O447" s="65" t="s">
        <v>1571</v>
      </c>
      <c r="P447" s="32" t="s">
        <v>194</v>
      </c>
      <c r="Q447" s="32" t="s">
        <v>471</v>
      </c>
      <c r="R447" s="162"/>
    </row>
    <row r="448" spans="1:19">
      <c r="A448" s="184"/>
      <c r="B448" s="187"/>
      <c r="C448" s="167" t="s">
        <v>3677</v>
      </c>
      <c r="D448" s="66"/>
      <c r="E448" s="47" t="s">
        <v>1572</v>
      </c>
      <c r="F448" s="28" t="s">
        <v>1573</v>
      </c>
      <c r="G448" s="67">
        <v>100</v>
      </c>
      <c r="H448" s="164">
        <v>65.417000000000002</v>
      </c>
      <c r="I448" s="123">
        <f t="shared" si="53"/>
        <v>0</v>
      </c>
      <c r="J448" s="126">
        <f t="shared" si="51"/>
        <v>65.417000000000002</v>
      </c>
      <c r="K448" s="40">
        <f t="shared" si="54"/>
        <v>0</v>
      </c>
      <c r="L448" s="23">
        <v>50</v>
      </c>
      <c r="M448" s="22">
        <f t="shared" si="55"/>
        <v>32.708500000000001</v>
      </c>
      <c r="N448" s="65" t="s">
        <v>1574</v>
      </c>
      <c r="O448" s="65" t="s">
        <v>1575</v>
      </c>
      <c r="P448" s="32" t="s">
        <v>194</v>
      </c>
      <c r="Q448" s="32" t="s">
        <v>253</v>
      </c>
      <c r="R448" s="162"/>
      <c r="S448" s="215">
        <v>0.1</v>
      </c>
    </row>
    <row r="449" spans="1:19">
      <c r="A449" s="184"/>
      <c r="B449" s="187"/>
      <c r="C449" s="167" t="s">
        <v>3677</v>
      </c>
      <c r="D449" s="66"/>
      <c r="E449" s="47" t="s">
        <v>1576</v>
      </c>
      <c r="F449" s="28" t="s">
        <v>1577</v>
      </c>
      <c r="G449" s="67">
        <v>100</v>
      </c>
      <c r="H449" s="164">
        <v>101.77200000000001</v>
      </c>
      <c r="I449" s="123">
        <f t="shared" si="53"/>
        <v>0</v>
      </c>
      <c r="J449" s="126">
        <f t="shared" si="51"/>
        <v>101.77200000000001</v>
      </c>
      <c r="K449" s="40">
        <f t="shared" si="54"/>
        <v>0</v>
      </c>
      <c r="L449" s="23">
        <v>25</v>
      </c>
      <c r="M449" s="22">
        <f t="shared" si="55"/>
        <v>25.443000000000001</v>
      </c>
      <c r="N449" s="65" t="s">
        <v>1578</v>
      </c>
      <c r="O449" s="65" t="s">
        <v>1579</v>
      </c>
      <c r="P449" s="32" t="s">
        <v>194</v>
      </c>
      <c r="Q449" s="32" t="s">
        <v>253</v>
      </c>
      <c r="R449" s="162"/>
      <c r="S449" s="216"/>
    </row>
    <row r="450" spans="1:19">
      <c r="A450" s="184"/>
      <c r="B450" s="187"/>
      <c r="C450" s="167" t="s">
        <v>3677</v>
      </c>
      <c r="D450" s="66"/>
      <c r="E450" s="47" t="s">
        <v>1580</v>
      </c>
      <c r="F450" s="28" t="s">
        <v>1581</v>
      </c>
      <c r="G450" s="67">
        <v>100</v>
      </c>
      <c r="H450" s="26">
        <v>48.66</v>
      </c>
      <c r="I450" s="123">
        <f t="shared" si="53"/>
        <v>0</v>
      </c>
      <c r="J450" s="126">
        <f t="shared" si="51"/>
        <v>48.66</v>
      </c>
      <c r="K450" s="40">
        <f t="shared" si="54"/>
        <v>0</v>
      </c>
      <c r="L450" s="23">
        <v>50</v>
      </c>
      <c r="M450" s="22">
        <f t="shared" si="55"/>
        <v>24.33</v>
      </c>
      <c r="N450" s="65" t="s">
        <v>1582</v>
      </c>
      <c r="O450" s="65" t="s">
        <v>1583</v>
      </c>
      <c r="P450" s="32" t="s">
        <v>194</v>
      </c>
      <c r="Q450" s="32" t="s">
        <v>471</v>
      </c>
      <c r="R450" s="162"/>
    </row>
    <row r="451" spans="1:19">
      <c r="A451" s="184"/>
      <c r="B451" s="187"/>
      <c r="C451" s="167" t="s">
        <v>3677</v>
      </c>
      <c r="D451" s="66"/>
      <c r="E451" s="47" t="s">
        <v>1584</v>
      </c>
      <c r="F451" s="28" t="s">
        <v>1585</v>
      </c>
      <c r="G451" s="67">
        <v>100</v>
      </c>
      <c r="H451" s="26">
        <v>52.13</v>
      </c>
      <c r="I451" s="123">
        <f t="shared" si="53"/>
        <v>0</v>
      </c>
      <c r="J451" s="126">
        <f t="shared" si="51"/>
        <v>52.13</v>
      </c>
      <c r="K451" s="40">
        <f t="shared" si="54"/>
        <v>0</v>
      </c>
      <c r="L451" s="23">
        <v>50</v>
      </c>
      <c r="M451" s="22">
        <f t="shared" si="55"/>
        <v>26.065000000000001</v>
      </c>
      <c r="N451" s="65" t="s">
        <v>1586</v>
      </c>
      <c r="O451" s="65" t="s">
        <v>1587</v>
      </c>
      <c r="P451" s="32" t="s">
        <v>194</v>
      </c>
      <c r="Q451" s="32" t="s">
        <v>471</v>
      </c>
      <c r="R451" s="162"/>
    </row>
    <row r="452" spans="1:19">
      <c r="A452" s="185"/>
      <c r="B452" s="188"/>
      <c r="C452" s="167" t="s">
        <v>3677</v>
      </c>
      <c r="D452" s="66"/>
      <c r="E452" s="47" t="s">
        <v>1588</v>
      </c>
      <c r="F452" s="28" t="s">
        <v>1589</v>
      </c>
      <c r="G452" s="67">
        <v>100</v>
      </c>
      <c r="H452" s="26">
        <v>74.09</v>
      </c>
      <c r="I452" s="123">
        <f t="shared" si="53"/>
        <v>0</v>
      </c>
      <c r="J452" s="126">
        <f t="shared" si="51"/>
        <v>74.09</v>
      </c>
      <c r="K452" s="40">
        <f t="shared" si="54"/>
        <v>0</v>
      </c>
      <c r="L452" s="23">
        <v>25</v>
      </c>
      <c r="M452" s="22">
        <f t="shared" si="55"/>
        <v>18.522500000000001</v>
      </c>
      <c r="N452" s="65" t="s">
        <v>1590</v>
      </c>
      <c r="O452" s="65" t="s">
        <v>1591</v>
      </c>
      <c r="P452" s="32" t="s">
        <v>194</v>
      </c>
      <c r="Q452" s="32" t="s">
        <v>471</v>
      </c>
      <c r="R452" s="162"/>
    </row>
    <row r="453" spans="1:19">
      <c r="A453" s="183"/>
      <c r="B453" s="186"/>
      <c r="C453" s="167" t="s">
        <v>3677</v>
      </c>
      <c r="D453" s="66"/>
      <c r="E453" s="47" t="s">
        <v>1592</v>
      </c>
      <c r="F453" s="28" t="s">
        <v>1593</v>
      </c>
      <c r="G453" s="67">
        <v>100</v>
      </c>
      <c r="H453" s="26">
        <v>51.45</v>
      </c>
      <c r="I453" s="123">
        <f t="shared" si="53"/>
        <v>0</v>
      </c>
      <c r="J453" s="126">
        <f t="shared" si="51"/>
        <v>51.45</v>
      </c>
      <c r="K453" s="40">
        <f t="shared" si="54"/>
        <v>0</v>
      </c>
      <c r="L453" s="23">
        <v>100</v>
      </c>
      <c r="M453" s="22">
        <f t="shared" si="55"/>
        <v>51.45</v>
      </c>
      <c r="N453" s="65">
        <v>4001990508633</v>
      </c>
      <c r="O453" s="65">
        <v>4001990506677</v>
      </c>
      <c r="P453" s="32" t="s">
        <v>194</v>
      </c>
      <c r="Q453" s="32" t="s">
        <v>471</v>
      </c>
      <c r="R453" s="162"/>
    </row>
    <row r="454" spans="1:19">
      <c r="A454" s="184"/>
      <c r="B454" s="187"/>
      <c r="C454" s="167" t="s">
        <v>3677</v>
      </c>
      <c r="D454" s="66"/>
      <c r="E454" s="47" t="s">
        <v>1594</v>
      </c>
      <c r="F454" s="28" t="s">
        <v>1595</v>
      </c>
      <c r="G454" s="67">
        <v>100</v>
      </c>
      <c r="H454" s="26">
        <v>43.66</v>
      </c>
      <c r="I454" s="123">
        <f t="shared" si="53"/>
        <v>0</v>
      </c>
      <c r="J454" s="126">
        <f t="shared" si="51"/>
        <v>43.66</v>
      </c>
      <c r="K454" s="40">
        <f t="shared" si="54"/>
        <v>0</v>
      </c>
      <c r="L454" s="23">
        <v>50</v>
      </c>
      <c r="M454" s="22">
        <f t="shared" si="55"/>
        <v>21.83</v>
      </c>
      <c r="N454" s="65">
        <v>4001990508848</v>
      </c>
      <c r="O454" s="65">
        <v>4001990506684</v>
      </c>
      <c r="P454" s="32" t="s">
        <v>194</v>
      </c>
      <c r="Q454" s="32" t="s">
        <v>471</v>
      </c>
      <c r="R454" s="162"/>
    </row>
    <row r="455" spans="1:19">
      <c r="A455" s="184"/>
      <c r="B455" s="187"/>
      <c r="C455" s="167" t="s">
        <v>3677</v>
      </c>
      <c r="D455" s="66"/>
      <c r="E455" s="47" t="s">
        <v>1596</v>
      </c>
      <c r="F455" s="28" t="s">
        <v>1597</v>
      </c>
      <c r="G455" s="67">
        <v>1</v>
      </c>
      <c r="H455" s="26">
        <v>20.3</v>
      </c>
      <c r="I455" s="123">
        <f t="shared" si="53"/>
        <v>0</v>
      </c>
      <c r="J455" s="126">
        <f t="shared" si="51"/>
        <v>20.3</v>
      </c>
      <c r="K455" s="40">
        <f t="shared" si="54"/>
        <v>0</v>
      </c>
      <c r="L455" s="23">
        <v>20</v>
      </c>
      <c r="M455" s="22">
        <f t="shared" ref="M455:M456" si="56">SUM(J455*L455)</f>
        <v>406</v>
      </c>
      <c r="N455" s="65">
        <v>4001990500903</v>
      </c>
      <c r="O455" s="65">
        <v>4250438923228</v>
      </c>
      <c r="P455" s="32" t="s">
        <v>194</v>
      </c>
      <c r="Q455" s="32">
        <v>73181290</v>
      </c>
      <c r="R455" s="162"/>
    </row>
    <row r="456" spans="1:19">
      <c r="A456" s="185"/>
      <c r="B456" s="188"/>
      <c r="C456" s="167" t="s">
        <v>3677</v>
      </c>
      <c r="D456" s="66"/>
      <c r="E456" s="47" t="s">
        <v>1598</v>
      </c>
      <c r="F456" s="28" t="s">
        <v>1599</v>
      </c>
      <c r="G456" s="67">
        <v>1</v>
      </c>
      <c r="H456" s="26">
        <v>17.84</v>
      </c>
      <c r="I456" s="123">
        <f t="shared" si="53"/>
        <v>0</v>
      </c>
      <c r="J456" s="126">
        <f t="shared" si="51"/>
        <v>17.84</v>
      </c>
      <c r="K456" s="40">
        <f t="shared" si="54"/>
        <v>0</v>
      </c>
      <c r="L456" s="23">
        <v>20</v>
      </c>
      <c r="M456" s="22">
        <f t="shared" si="56"/>
        <v>356.8</v>
      </c>
      <c r="N456" s="65">
        <v>4001990500910</v>
      </c>
      <c r="O456" s="65">
        <v>4250438923211</v>
      </c>
      <c r="P456" s="32" t="s">
        <v>194</v>
      </c>
      <c r="Q456" s="32">
        <v>73181290</v>
      </c>
      <c r="R456" s="162"/>
    </row>
    <row r="457" spans="1:19">
      <c r="A457" s="206"/>
      <c r="B457" s="186"/>
      <c r="C457" s="167" t="s">
        <v>3681</v>
      </c>
      <c r="D457" s="66"/>
      <c r="E457" s="47" t="s">
        <v>1600</v>
      </c>
      <c r="F457" s="28" t="s">
        <v>1601</v>
      </c>
      <c r="G457" s="67">
        <v>100</v>
      </c>
      <c r="H457" s="26">
        <v>34.54</v>
      </c>
      <c r="I457" s="123">
        <f t="shared" si="53"/>
        <v>0</v>
      </c>
      <c r="J457" s="126">
        <f t="shared" si="51"/>
        <v>34.54</v>
      </c>
      <c r="K457" s="40">
        <f t="shared" si="54"/>
        <v>0</v>
      </c>
      <c r="L457" s="23">
        <v>100</v>
      </c>
      <c r="M457" s="22">
        <f t="shared" ref="M457:M491" si="57">SUM(J457*L457)/100</f>
        <v>34.54</v>
      </c>
      <c r="N457" s="65">
        <v>8421814016537</v>
      </c>
      <c r="O457" s="65"/>
      <c r="P457" s="32" t="s">
        <v>27</v>
      </c>
      <c r="Q457" s="32" t="s">
        <v>1602</v>
      </c>
      <c r="R457" s="162"/>
    </row>
    <row r="458" spans="1:19">
      <c r="A458" s="207"/>
      <c r="B458" s="187"/>
      <c r="C458" s="167" t="s">
        <v>3681</v>
      </c>
      <c r="D458" s="66"/>
      <c r="E458" s="47" t="s">
        <v>1603</v>
      </c>
      <c r="F458" s="28" t="s">
        <v>1604</v>
      </c>
      <c r="G458" s="67">
        <v>100</v>
      </c>
      <c r="H458" s="26">
        <v>34.54</v>
      </c>
      <c r="I458" s="123">
        <f t="shared" si="53"/>
        <v>0</v>
      </c>
      <c r="J458" s="126">
        <f t="shared" si="51"/>
        <v>34.54</v>
      </c>
      <c r="K458" s="40">
        <f t="shared" si="54"/>
        <v>0</v>
      </c>
      <c r="L458" s="23">
        <v>100</v>
      </c>
      <c r="M458" s="22">
        <f t="shared" si="57"/>
        <v>34.54</v>
      </c>
      <c r="N458" s="65">
        <v>8421814429672</v>
      </c>
      <c r="O458" s="65"/>
      <c r="P458" s="32" t="s">
        <v>27</v>
      </c>
      <c r="Q458" s="32" t="s">
        <v>1602</v>
      </c>
      <c r="R458" s="162"/>
    </row>
    <row r="459" spans="1:19">
      <c r="A459" s="207"/>
      <c r="B459" s="187"/>
      <c r="C459" s="167" t="s">
        <v>3681</v>
      </c>
      <c r="D459" s="66"/>
      <c r="E459" s="47" t="s">
        <v>1605</v>
      </c>
      <c r="F459" s="28" t="s">
        <v>1606</v>
      </c>
      <c r="G459" s="67">
        <v>100</v>
      </c>
      <c r="H459" s="26">
        <v>65.900000000000006</v>
      </c>
      <c r="I459" s="123">
        <f t="shared" si="53"/>
        <v>0</v>
      </c>
      <c r="J459" s="126">
        <f t="shared" si="51"/>
        <v>65.900000000000006</v>
      </c>
      <c r="K459" s="40">
        <f t="shared" si="54"/>
        <v>0</v>
      </c>
      <c r="L459" s="23">
        <v>50</v>
      </c>
      <c r="M459" s="22">
        <f t="shared" si="57"/>
        <v>32.950000000000003</v>
      </c>
      <c r="N459" s="65">
        <v>8421814016544</v>
      </c>
      <c r="O459" s="65"/>
      <c r="P459" s="32" t="s">
        <v>27</v>
      </c>
      <c r="Q459" s="32" t="s">
        <v>1602</v>
      </c>
      <c r="R459" s="162"/>
    </row>
    <row r="460" spans="1:19">
      <c r="A460" s="207"/>
      <c r="B460" s="187"/>
      <c r="C460" s="167" t="s">
        <v>3681</v>
      </c>
      <c r="D460" s="66"/>
      <c r="E460" s="47" t="s">
        <v>1607</v>
      </c>
      <c r="F460" s="28" t="s">
        <v>1608</v>
      </c>
      <c r="G460" s="67">
        <v>100</v>
      </c>
      <c r="H460" s="26">
        <v>85.12</v>
      </c>
      <c r="I460" s="123">
        <f t="shared" si="53"/>
        <v>0</v>
      </c>
      <c r="J460" s="126">
        <f t="shared" ref="J460:J523" si="58">SUM(H460)*(1-K460)</f>
        <v>85.12</v>
      </c>
      <c r="K460" s="40">
        <f t="shared" si="54"/>
        <v>0</v>
      </c>
      <c r="L460" s="23">
        <v>50</v>
      </c>
      <c r="M460" s="22">
        <f t="shared" si="57"/>
        <v>42.56</v>
      </c>
      <c r="N460" s="65">
        <v>8421814016551</v>
      </c>
      <c r="O460" s="65"/>
      <c r="P460" s="32" t="s">
        <v>27</v>
      </c>
      <c r="Q460" s="32" t="s">
        <v>1602</v>
      </c>
      <c r="R460" s="162"/>
    </row>
    <row r="461" spans="1:19">
      <c r="A461" s="207"/>
      <c r="B461" s="187"/>
      <c r="C461" s="167" t="s">
        <v>3681</v>
      </c>
      <c r="D461" s="66"/>
      <c r="E461" s="47" t="s">
        <v>1609</v>
      </c>
      <c r="F461" s="28" t="s">
        <v>1610</v>
      </c>
      <c r="G461" s="67">
        <v>100</v>
      </c>
      <c r="H461" s="26">
        <v>119.66</v>
      </c>
      <c r="I461" s="123">
        <f t="shared" si="53"/>
        <v>0</v>
      </c>
      <c r="J461" s="126">
        <f t="shared" si="58"/>
        <v>119.66</v>
      </c>
      <c r="K461" s="40">
        <f t="shared" si="54"/>
        <v>0</v>
      </c>
      <c r="L461" s="23">
        <v>50</v>
      </c>
      <c r="M461" s="22">
        <f t="shared" si="57"/>
        <v>59.83</v>
      </c>
      <c r="N461" s="65">
        <v>8421814429689</v>
      </c>
      <c r="O461" s="65"/>
      <c r="P461" s="32" t="s">
        <v>27</v>
      </c>
      <c r="Q461" s="32" t="s">
        <v>1602</v>
      </c>
      <c r="R461" s="162"/>
    </row>
    <row r="462" spans="1:19">
      <c r="A462" s="207"/>
      <c r="B462" s="187"/>
      <c r="C462" s="167" t="s">
        <v>3681</v>
      </c>
      <c r="D462" s="66"/>
      <c r="E462" s="47" t="s">
        <v>1611</v>
      </c>
      <c r="F462" s="28" t="s">
        <v>1612</v>
      </c>
      <c r="G462" s="67">
        <v>100</v>
      </c>
      <c r="H462" s="26">
        <v>120.7</v>
      </c>
      <c r="I462" s="123">
        <f t="shared" si="53"/>
        <v>0</v>
      </c>
      <c r="J462" s="126">
        <f t="shared" si="58"/>
        <v>120.7</v>
      </c>
      <c r="K462" s="40">
        <f t="shared" si="54"/>
        <v>0</v>
      </c>
      <c r="L462" s="23">
        <v>50</v>
      </c>
      <c r="M462" s="22">
        <f t="shared" si="57"/>
        <v>60.35</v>
      </c>
      <c r="N462" s="65">
        <v>8421814429696</v>
      </c>
      <c r="O462" s="65"/>
      <c r="P462" s="32" t="s">
        <v>27</v>
      </c>
      <c r="Q462" s="32" t="s">
        <v>1602</v>
      </c>
      <c r="R462" s="162"/>
    </row>
    <row r="463" spans="1:19">
      <c r="A463" s="207"/>
      <c r="B463" s="187"/>
      <c r="C463" s="167" t="s">
        <v>3681</v>
      </c>
      <c r="D463" s="66"/>
      <c r="E463" s="47" t="s">
        <v>1613</v>
      </c>
      <c r="F463" s="28" t="s">
        <v>1614</v>
      </c>
      <c r="G463" s="67">
        <v>100</v>
      </c>
      <c r="H463" s="26">
        <v>126.08</v>
      </c>
      <c r="I463" s="123">
        <f t="shared" si="53"/>
        <v>0</v>
      </c>
      <c r="J463" s="126">
        <f t="shared" si="58"/>
        <v>126.08</v>
      </c>
      <c r="K463" s="40">
        <f t="shared" si="54"/>
        <v>0</v>
      </c>
      <c r="L463" s="23">
        <v>50</v>
      </c>
      <c r="M463" s="22">
        <f t="shared" si="57"/>
        <v>63.04</v>
      </c>
      <c r="N463" s="65">
        <v>8421814016582</v>
      </c>
      <c r="O463" s="65"/>
      <c r="P463" s="32" t="s">
        <v>27</v>
      </c>
      <c r="Q463" s="32" t="s">
        <v>1602</v>
      </c>
      <c r="R463" s="162"/>
    </row>
    <row r="464" spans="1:19">
      <c r="A464" s="207"/>
      <c r="B464" s="187"/>
      <c r="C464" s="167" t="s">
        <v>3681</v>
      </c>
      <c r="D464" s="66"/>
      <c r="E464" s="47" t="s">
        <v>1615</v>
      </c>
      <c r="F464" s="28" t="s">
        <v>1616</v>
      </c>
      <c r="G464" s="67">
        <v>100</v>
      </c>
      <c r="H464" s="26">
        <v>139.08000000000001</v>
      </c>
      <c r="I464" s="123">
        <f t="shared" si="53"/>
        <v>0</v>
      </c>
      <c r="J464" s="126">
        <f t="shared" si="58"/>
        <v>139.08000000000001</v>
      </c>
      <c r="K464" s="40">
        <f t="shared" si="54"/>
        <v>0</v>
      </c>
      <c r="L464" s="23">
        <v>50</v>
      </c>
      <c r="M464" s="22">
        <f t="shared" si="57"/>
        <v>69.540000000000006</v>
      </c>
      <c r="N464" s="65">
        <v>8421814016599</v>
      </c>
      <c r="O464" s="65"/>
      <c r="P464" s="32" t="s">
        <v>27</v>
      </c>
      <c r="Q464" s="32" t="s">
        <v>1602</v>
      </c>
      <c r="R464" s="162"/>
    </row>
    <row r="465" spans="1:19">
      <c r="A465" s="207"/>
      <c r="B465" s="187"/>
      <c r="C465" s="167" t="s">
        <v>3681</v>
      </c>
      <c r="D465" s="66"/>
      <c r="E465" s="47" t="s">
        <v>1617</v>
      </c>
      <c r="F465" s="28" t="s">
        <v>1618</v>
      </c>
      <c r="G465" s="67">
        <v>100</v>
      </c>
      <c r="H465" s="26">
        <v>224.52</v>
      </c>
      <c r="I465" s="123">
        <f t="shared" si="53"/>
        <v>0</v>
      </c>
      <c r="J465" s="126">
        <f t="shared" si="58"/>
        <v>224.52</v>
      </c>
      <c r="K465" s="40">
        <f t="shared" si="54"/>
        <v>0</v>
      </c>
      <c r="L465" s="23">
        <v>50</v>
      </c>
      <c r="M465" s="22">
        <f t="shared" si="57"/>
        <v>112.26</v>
      </c>
      <c r="N465" s="65">
        <v>8421814416719</v>
      </c>
      <c r="O465" s="65"/>
      <c r="P465" s="32" t="s">
        <v>27</v>
      </c>
      <c r="Q465" s="32" t="s">
        <v>1602</v>
      </c>
      <c r="R465" s="162"/>
    </row>
    <row r="466" spans="1:19">
      <c r="A466" s="208"/>
      <c r="B466" s="188"/>
      <c r="C466" s="167" t="s">
        <v>3681</v>
      </c>
      <c r="D466" s="66"/>
      <c r="E466" s="47" t="s">
        <v>1619</v>
      </c>
      <c r="F466" s="28" t="s">
        <v>1620</v>
      </c>
      <c r="G466" s="67">
        <v>100</v>
      </c>
      <c r="H466" s="26">
        <v>233.13</v>
      </c>
      <c r="I466" s="123">
        <f t="shared" si="53"/>
        <v>0</v>
      </c>
      <c r="J466" s="126">
        <f t="shared" si="58"/>
        <v>233.13</v>
      </c>
      <c r="K466" s="40">
        <f t="shared" si="54"/>
        <v>0</v>
      </c>
      <c r="L466" s="23">
        <v>50</v>
      </c>
      <c r="M466" s="22">
        <f t="shared" si="57"/>
        <v>116.565</v>
      </c>
      <c r="N466" s="65">
        <v>8421814416726</v>
      </c>
      <c r="O466" s="65"/>
      <c r="P466" s="32" t="s">
        <v>27</v>
      </c>
      <c r="Q466" s="32" t="s">
        <v>1602</v>
      </c>
      <c r="R466" s="162"/>
    </row>
    <row r="467" spans="1:19">
      <c r="A467" s="183"/>
      <c r="B467" s="186"/>
      <c r="C467" s="167" t="s">
        <v>3681</v>
      </c>
      <c r="D467" s="66"/>
      <c r="E467" s="47" t="s">
        <v>1621</v>
      </c>
      <c r="F467" s="28" t="s">
        <v>1622</v>
      </c>
      <c r="G467" s="67">
        <v>100</v>
      </c>
      <c r="H467" s="26">
        <v>127.75</v>
      </c>
      <c r="I467" s="123">
        <f t="shared" ref="I467:I534" si="59">D467*J467/100</f>
        <v>0</v>
      </c>
      <c r="J467" s="126">
        <f t="shared" si="58"/>
        <v>127.75</v>
      </c>
      <c r="K467" s="40">
        <f t="shared" ref="K467:K535" si="60">$K$278</f>
        <v>0</v>
      </c>
      <c r="L467" s="23">
        <v>100</v>
      </c>
      <c r="M467" s="22">
        <f t="shared" si="57"/>
        <v>127.75</v>
      </c>
      <c r="N467" s="65" t="s">
        <v>1623</v>
      </c>
      <c r="O467" s="65" t="s">
        <v>1624</v>
      </c>
      <c r="P467" s="32" t="s">
        <v>27</v>
      </c>
      <c r="Q467" s="32" t="s">
        <v>471</v>
      </c>
      <c r="R467" s="162"/>
    </row>
    <row r="468" spans="1:19">
      <c r="A468" s="184"/>
      <c r="B468" s="187"/>
      <c r="C468" s="167" t="s">
        <v>3681</v>
      </c>
      <c r="D468" s="66"/>
      <c r="E468" s="47" t="s">
        <v>1625</v>
      </c>
      <c r="F468" s="28" t="s">
        <v>1626</v>
      </c>
      <c r="G468" s="67">
        <v>100</v>
      </c>
      <c r="H468" s="26">
        <v>145.16999999999999</v>
      </c>
      <c r="I468" s="123">
        <f t="shared" si="59"/>
        <v>0</v>
      </c>
      <c r="J468" s="126">
        <f t="shared" si="58"/>
        <v>145.16999999999999</v>
      </c>
      <c r="K468" s="40">
        <f t="shared" si="60"/>
        <v>0</v>
      </c>
      <c r="L468" s="23">
        <v>100</v>
      </c>
      <c r="M468" s="22">
        <f t="shared" si="57"/>
        <v>145.16999999999999</v>
      </c>
      <c r="N468" s="65" t="s">
        <v>1627</v>
      </c>
      <c r="O468" s="65" t="s">
        <v>1628</v>
      </c>
      <c r="P468" s="32" t="s">
        <v>27</v>
      </c>
      <c r="Q468" s="32" t="s">
        <v>471</v>
      </c>
      <c r="R468" s="162"/>
    </row>
    <row r="469" spans="1:19">
      <c r="A469" s="184"/>
      <c r="B469" s="187"/>
      <c r="C469" s="167" t="s">
        <v>3681</v>
      </c>
      <c r="D469" s="66"/>
      <c r="E469" s="47" t="s">
        <v>1629</v>
      </c>
      <c r="F469" s="28" t="s">
        <v>1630</v>
      </c>
      <c r="G469" s="67">
        <v>100</v>
      </c>
      <c r="H469" s="26">
        <v>177.11</v>
      </c>
      <c r="I469" s="123">
        <f t="shared" si="59"/>
        <v>0</v>
      </c>
      <c r="J469" s="126">
        <f t="shared" si="58"/>
        <v>177.11</v>
      </c>
      <c r="K469" s="40">
        <f t="shared" si="60"/>
        <v>0</v>
      </c>
      <c r="L469" s="23">
        <v>100</v>
      </c>
      <c r="M469" s="22">
        <f t="shared" si="57"/>
        <v>177.11</v>
      </c>
      <c r="N469" s="65" t="s">
        <v>1631</v>
      </c>
      <c r="O469" s="65" t="s">
        <v>1632</v>
      </c>
      <c r="P469" s="32" t="s">
        <v>27</v>
      </c>
      <c r="Q469" s="32" t="s">
        <v>471</v>
      </c>
      <c r="R469" s="162"/>
    </row>
    <row r="470" spans="1:19">
      <c r="A470" s="184"/>
      <c r="B470" s="187"/>
      <c r="C470" s="167" t="s">
        <v>3681</v>
      </c>
      <c r="D470" s="66"/>
      <c r="E470" s="47" t="s">
        <v>1633</v>
      </c>
      <c r="F470" s="28" t="s">
        <v>1634</v>
      </c>
      <c r="G470" s="67">
        <v>100</v>
      </c>
      <c r="H470" s="26">
        <v>209.04</v>
      </c>
      <c r="I470" s="123">
        <f t="shared" si="59"/>
        <v>0</v>
      </c>
      <c r="J470" s="126">
        <f t="shared" si="58"/>
        <v>209.04</v>
      </c>
      <c r="K470" s="40">
        <f t="shared" si="60"/>
        <v>0</v>
      </c>
      <c r="L470" s="23">
        <v>100</v>
      </c>
      <c r="M470" s="22">
        <f t="shared" si="57"/>
        <v>209.04</v>
      </c>
      <c r="N470" s="65" t="s">
        <v>1635</v>
      </c>
      <c r="O470" s="65" t="s">
        <v>1636</v>
      </c>
      <c r="P470" s="32" t="s">
        <v>27</v>
      </c>
      <c r="Q470" s="32" t="s">
        <v>471</v>
      </c>
      <c r="R470" s="162"/>
    </row>
    <row r="471" spans="1:19">
      <c r="A471" s="185"/>
      <c r="B471" s="188"/>
      <c r="C471" s="167" t="s">
        <v>3681</v>
      </c>
      <c r="D471" s="66"/>
      <c r="E471" s="47" t="s">
        <v>1637</v>
      </c>
      <c r="F471" s="28" t="s">
        <v>1638</v>
      </c>
      <c r="G471" s="67">
        <v>100</v>
      </c>
      <c r="H471" s="26">
        <v>235.17</v>
      </c>
      <c r="I471" s="123">
        <f t="shared" si="59"/>
        <v>0</v>
      </c>
      <c r="J471" s="126">
        <f t="shared" si="58"/>
        <v>235.17</v>
      </c>
      <c r="K471" s="40">
        <f t="shared" si="60"/>
        <v>0</v>
      </c>
      <c r="L471" s="23">
        <v>50</v>
      </c>
      <c r="M471" s="22">
        <f t="shared" si="57"/>
        <v>117.58499999999999</v>
      </c>
      <c r="N471" s="65" t="s">
        <v>1639</v>
      </c>
      <c r="O471" s="65" t="s">
        <v>1640</v>
      </c>
      <c r="P471" s="32" t="s">
        <v>27</v>
      </c>
      <c r="Q471" s="32" t="s">
        <v>471</v>
      </c>
      <c r="R471" s="162"/>
    </row>
    <row r="472" spans="1:19">
      <c r="A472" s="183"/>
      <c r="B472" s="186"/>
      <c r="C472" s="167" t="s">
        <v>3681</v>
      </c>
      <c r="D472" s="66"/>
      <c r="E472" s="47" t="s">
        <v>1641</v>
      </c>
      <c r="F472" s="28" t="s">
        <v>1642</v>
      </c>
      <c r="G472" s="67">
        <v>100</v>
      </c>
      <c r="H472" s="26">
        <v>90.52</v>
      </c>
      <c r="I472" s="123">
        <f t="shared" si="59"/>
        <v>0</v>
      </c>
      <c r="J472" s="126">
        <f t="shared" si="58"/>
        <v>90.52</v>
      </c>
      <c r="K472" s="40">
        <f t="shared" si="60"/>
        <v>0</v>
      </c>
      <c r="L472" s="23">
        <v>200</v>
      </c>
      <c r="M472" s="22">
        <f t="shared" si="57"/>
        <v>181.04</v>
      </c>
      <c r="N472" s="65" t="s">
        <v>1643</v>
      </c>
      <c r="O472" s="65" t="s">
        <v>1644</v>
      </c>
      <c r="P472" s="32" t="s">
        <v>27</v>
      </c>
      <c r="Q472" s="32" t="s">
        <v>1285</v>
      </c>
      <c r="R472" s="162"/>
    </row>
    <row r="473" spans="1:19">
      <c r="A473" s="184"/>
      <c r="B473" s="187"/>
      <c r="C473" s="167" t="s">
        <v>3681</v>
      </c>
      <c r="D473" s="66"/>
      <c r="E473" s="47" t="s">
        <v>1645</v>
      </c>
      <c r="F473" s="28" t="s">
        <v>1646</v>
      </c>
      <c r="G473" s="67">
        <v>100</v>
      </c>
      <c r="H473" s="26">
        <v>158.24</v>
      </c>
      <c r="I473" s="123">
        <f t="shared" si="59"/>
        <v>0</v>
      </c>
      <c r="J473" s="126">
        <f t="shared" si="58"/>
        <v>158.24</v>
      </c>
      <c r="K473" s="40">
        <f t="shared" si="60"/>
        <v>0</v>
      </c>
      <c r="L473" s="23">
        <v>100</v>
      </c>
      <c r="M473" s="22">
        <f t="shared" si="57"/>
        <v>158.24</v>
      </c>
      <c r="N473" s="65" t="s">
        <v>1647</v>
      </c>
      <c r="O473" s="65" t="s">
        <v>1648</v>
      </c>
      <c r="P473" s="32" t="s">
        <v>27</v>
      </c>
      <c r="Q473" s="32" t="s">
        <v>1285</v>
      </c>
      <c r="R473" s="162"/>
    </row>
    <row r="474" spans="1:19">
      <c r="A474" s="184"/>
      <c r="B474" s="187"/>
      <c r="C474" s="167" t="s">
        <v>3681</v>
      </c>
      <c r="D474" s="66"/>
      <c r="E474" s="47" t="s">
        <v>1649</v>
      </c>
      <c r="F474" s="28" t="s">
        <v>1650</v>
      </c>
      <c r="G474" s="67">
        <v>100</v>
      </c>
      <c r="H474" s="26">
        <v>104.78</v>
      </c>
      <c r="I474" s="123">
        <f t="shared" si="59"/>
        <v>0</v>
      </c>
      <c r="J474" s="126">
        <f t="shared" si="58"/>
        <v>104.78</v>
      </c>
      <c r="K474" s="40">
        <f t="shared" si="60"/>
        <v>0</v>
      </c>
      <c r="L474" s="23">
        <v>100</v>
      </c>
      <c r="M474" s="22">
        <f t="shared" si="57"/>
        <v>104.78</v>
      </c>
      <c r="N474" s="65" t="s">
        <v>1651</v>
      </c>
      <c r="O474" s="65" t="s">
        <v>1652</v>
      </c>
      <c r="P474" s="32" t="s">
        <v>27</v>
      </c>
      <c r="Q474" s="32" t="s">
        <v>1285</v>
      </c>
      <c r="R474" s="162"/>
    </row>
    <row r="475" spans="1:19">
      <c r="A475" s="184"/>
      <c r="B475" s="187"/>
      <c r="C475" s="167" t="s">
        <v>3681</v>
      </c>
      <c r="D475" s="66"/>
      <c r="E475" s="47" t="s">
        <v>1653</v>
      </c>
      <c r="F475" s="28" t="s">
        <v>1654</v>
      </c>
      <c r="G475" s="67">
        <v>100</v>
      </c>
      <c r="H475" s="26">
        <v>173.1</v>
      </c>
      <c r="I475" s="123">
        <f t="shared" si="59"/>
        <v>0</v>
      </c>
      <c r="J475" s="126">
        <f t="shared" si="58"/>
        <v>173.1</v>
      </c>
      <c r="K475" s="40">
        <f t="shared" si="60"/>
        <v>0</v>
      </c>
      <c r="L475" s="23">
        <v>50</v>
      </c>
      <c r="M475" s="22">
        <f t="shared" si="57"/>
        <v>86.55</v>
      </c>
      <c r="N475" s="65" t="s">
        <v>1655</v>
      </c>
      <c r="O475" s="65" t="s">
        <v>1656</v>
      </c>
      <c r="P475" s="32" t="s">
        <v>27</v>
      </c>
      <c r="Q475" s="32" t="s">
        <v>1285</v>
      </c>
      <c r="R475" s="162"/>
    </row>
    <row r="476" spans="1:19">
      <c r="A476" s="184"/>
      <c r="B476" s="188"/>
      <c r="C476" s="167" t="s">
        <v>3681</v>
      </c>
      <c r="D476" s="66"/>
      <c r="E476" s="47" t="s">
        <v>1657</v>
      </c>
      <c r="F476" s="28" t="s">
        <v>1658</v>
      </c>
      <c r="G476" s="67">
        <v>100</v>
      </c>
      <c r="H476" s="26">
        <v>187.68</v>
      </c>
      <c r="I476" s="123">
        <f t="shared" si="59"/>
        <v>0</v>
      </c>
      <c r="J476" s="126">
        <f t="shared" si="58"/>
        <v>187.68</v>
      </c>
      <c r="K476" s="40">
        <f t="shared" si="60"/>
        <v>0</v>
      </c>
      <c r="L476" s="23">
        <v>50</v>
      </c>
      <c r="M476" s="22">
        <f t="shared" si="57"/>
        <v>93.84</v>
      </c>
      <c r="N476" s="65" t="s">
        <v>1659</v>
      </c>
      <c r="O476" s="65" t="s">
        <v>1660</v>
      </c>
      <c r="P476" s="32" t="s">
        <v>27</v>
      </c>
      <c r="Q476" s="32" t="s">
        <v>1285</v>
      </c>
      <c r="R476" s="162"/>
    </row>
    <row r="477" spans="1:19">
      <c r="A477" s="183"/>
      <c r="B477" s="186"/>
      <c r="C477" s="167" t="s">
        <v>3684</v>
      </c>
      <c r="D477" s="66"/>
      <c r="E477" s="47" t="s">
        <v>1661</v>
      </c>
      <c r="F477" s="28" t="s">
        <v>1662</v>
      </c>
      <c r="G477" s="67">
        <v>100</v>
      </c>
      <c r="H477" s="164">
        <v>173.13480000000001</v>
      </c>
      <c r="I477" s="123">
        <f t="shared" si="59"/>
        <v>0</v>
      </c>
      <c r="J477" s="126">
        <f t="shared" si="58"/>
        <v>173.13480000000001</v>
      </c>
      <c r="K477" s="40">
        <f t="shared" si="60"/>
        <v>0</v>
      </c>
      <c r="L477" s="23">
        <v>150</v>
      </c>
      <c r="M477" s="22">
        <f t="shared" si="57"/>
        <v>259.7022</v>
      </c>
      <c r="N477" s="65" t="s">
        <v>1663</v>
      </c>
      <c r="O477" s="65" t="s">
        <v>1664</v>
      </c>
      <c r="P477" s="32" t="s">
        <v>27</v>
      </c>
      <c r="Q477" s="32" t="s">
        <v>63</v>
      </c>
      <c r="R477" s="162"/>
      <c r="S477" s="215">
        <v>0.02</v>
      </c>
    </row>
    <row r="478" spans="1:19">
      <c r="A478" s="184"/>
      <c r="B478" s="187"/>
      <c r="C478" s="167" t="s">
        <v>3684</v>
      </c>
      <c r="D478" s="66"/>
      <c r="E478" s="51" t="s">
        <v>1665</v>
      </c>
      <c r="F478" s="28" t="s">
        <v>1666</v>
      </c>
      <c r="G478" s="67">
        <v>100</v>
      </c>
      <c r="H478" s="164">
        <v>173.13480000000001</v>
      </c>
      <c r="I478" s="123">
        <f t="shared" si="59"/>
        <v>0</v>
      </c>
      <c r="J478" s="126">
        <f t="shared" si="58"/>
        <v>173.13480000000001</v>
      </c>
      <c r="K478" s="40">
        <f t="shared" si="60"/>
        <v>0</v>
      </c>
      <c r="L478" s="23">
        <v>150</v>
      </c>
      <c r="M478" s="22">
        <f t="shared" si="57"/>
        <v>259.7022</v>
      </c>
      <c r="N478" s="65" t="s">
        <v>1667</v>
      </c>
      <c r="O478" s="65" t="s">
        <v>1668</v>
      </c>
      <c r="P478" s="32" t="s">
        <v>27</v>
      </c>
      <c r="Q478" s="32" t="s">
        <v>63</v>
      </c>
      <c r="R478" s="162"/>
      <c r="S478" s="216"/>
    </row>
    <row r="479" spans="1:19">
      <c r="A479" s="184"/>
      <c r="B479" s="187"/>
      <c r="C479" s="167" t="s">
        <v>3684</v>
      </c>
      <c r="D479" s="66"/>
      <c r="E479" s="51" t="s">
        <v>1669</v>
      </c>
      <c r="F479" s="28" t="s">
        <v>1670</v>
      </c>
      <c r="G479" s="67">
        <v>100</v>
      </c>
      <c r="H479" s="164">
        <v>183.14100000000002</v>
      </c>
      <c r="I479" s="123">
        <f t="shared" si="59"/>
        <v>0</v>
      </c>
      <c r="J479" s="126">
        <f t="shared" si="58"/>
        <v>183.14100000000002</v>
      </c>
      <c r="K479" s="40">
        <f t="shared" si="60"/>
        <v>0</v>
      </c>
      <c r="L479" s="23">
        <v>150</v>
      </c>
      <c r="M479" s="22">
        <f t="shared" si="57"/>
        <v>274.7115</v>
      </c>
      <c r="N479" s="65" t="s">
        <v>1671</v>
      </c>
      <c r="O479" s="65" t="s">
        <v>1672</v>
      </c>
      <c r="P479" s="32" t="s">
        <v>27</v>
      </c>
      <c r="Q479" s="32" t="s">
        <v>63</v>
      </c>
      <c r="R479" s="162"/>
      <c r="S479" s="216"/>
    </row>
    <row r="480" spans="1:19">
      <c r="A480" s="184"/>
      <c r="B480" s="187"/>
      <c r="C480" s="167" t="s">
        <v>3684</v>
      </c>
      <c r="D480" s="66"/>
      <c r="E480" s="51" t="s">
        <v>1673</v>
      </c>
      <c r="F480" s="28" t="s">
        <v>1674</v>
      </c>
      <c r="G480" s="67">
        <v>100</v>
      </c>
      <c r="H480" s="164">
        <v>177.99</v>
      </c>
      <c r="I480" s="123">
        <f t="shared" si="59"/>
        <v>0</v>
      </c>
      <c r="J480" s="126">
        <f t="shared" si="58"/>
        <v>177.99</v>
      </c>
      <c r="K480" s="40">
        <f t="shared" si="60"/>
        <v>0</v>
      </c>
      <c r="L480" s="23">
        <v>100</v>
      </c>
      <c r="M480" s="22">
        <f t="shared" si="57"/>
        <v>177.99</v>
      </c>
      <c r="N480" s="65" t="s">
        <v>1675</v>
      </c>
      <c r="O480" s="65" t="s">
        <v>1676</v>
      </c>
      <c r="P480" s="32" t="s">
        <v>27</v>
      </c>
      <c r="Q480" s="32" t="s">
        <v>63</v>
      </c>
      <c r="R480" s="162"/>
      <c r="S480" s="216"/>
    </row>
    <row r="481" spans="1:19">
      <c r="A481" s="184"/>
      <c r="B481" s="187"/>
      <c r="C481" s="167" t="s">
        <v>3684</v>
      </c>
      <c r="D481" s="66"/>
      <c r="E481" s="47" t="s">
        <v>1677</v>
      </c>
      <c r="F481" s="28" t="s">
        <v>1678</v>
      </c>
      <c r="G481" s="67">
        <v>100</v>
      </c>
      <c r="H481" s="164">
        <v>177.99</v>
      </c>
      <c r="I481" s="123">
        <f t="shared" si="59"/>
        <v>0</v>
      </c>
      <c r="J481" s="126">
        <f t="shared" si="58"/>
        <v>177.99</v>
      </c>
      <c r="K481" s="40">
        <f t="shared" si="60"/>
        <v>0</v>
      </c>
      <c r="L481" s="23">
        <v>100</v>
      </c>
      <c r="M481" s="22">
        <f t="shared" si="57"/>
        <v>177.99</v>
      </c>
      <c r="N481" s="65" t="s">
        <v>1679</v>
      </c>
      <c r="O481" s="65" t="s">
        <v>1680</v>
      </c>
      <c r="P481" s="32" t="s">
        <v>27</v>
      </c>
      <c r="Q481" s="32" t="s">
        <v>63</v>
      </c>
      <c r="R481" s="162"/>
      <c r="S481" s="216"/>
    </row>
    <row r="482" spans="1:19">
      <c r="A482" s="184"/>
      <c r="B482" s="187"/>
      <c r="C482" s="167" t="s">
        <v>3684</v>
      </c>
      <c r="D482" s="66"/>
      <c r="E482" s="47" t="s">
        <v>1681</v>
      </c>
      <c r="F482" s="28" t="s">
        <v>1682</v>
      </c>
      <c r="G482" s="67">
        <v>100</v>
      </c>
      <c r="H482" s="164">
        <v>194.82</v>
      </c>
      <c r="I482" s="123">
        <f t="shared" si="59"/>
        <v>0</v>
      </c>
      <c r="J482" s="126">
        <f t="shared" si="58"/>
        <v>194.82</v>
      </c>
      <c r="K482" s="40">
        <f t="shared" si="60"/>
        <v>0</v>
      </c>
      <c r="L482" s="23">
        <v>100</v>
      </c>
      <c r="M482" s="22">
        <f t="shared" si="57"/>
        <v>194.82</v>
      </c>
      <c r="N482" s="65" t="s">
        <v>1683</v>
      </c>
      <c r="O482" s="65" t="s">
        <v>1684</v>
      </c>
      <c r="P482" s="32" t="s">
        <v>27</v>
      </c>
      <c r="Q482" s="32" t="s">
        <v>63</v>
      </c>
      <c r="R482" s="162"/>
      <c r="S482" s="216"/>
    </row>
    <row r="483" spans="1:19">
      <c r="A483" s="184"/>
      <c r="B483" s="187"/>
      <c r="C483" s="167" t="s">
        <v>3684</v>
      </c>
      <c r="D483" s="66"/>
      <c r="E483" s="51" t="s">
        <v>1685</v>
      </c>
      <c r="F483" s="28" t="s">
        <v>1686</v>
      </c>
      <c r="G483" s="67">
        <v>100</v>
      </c>
      <c r="H483" s="164">
        <v>288.13980000000004</v>
      </c>
      <c r="I483" s="123">
        <f t="shared" si="59"/>
        <v>0</v>
      </c>
      <c r="J483" s="126">
        <f t="shared" si="58"/>
        <v>288.13980000000004</v>
      </c>
      <c r="K483" s="40">
        <f t="shared" si="60"/>
        <v>0</v>
      </c>
      <c r="L483" s="23">
        <v>150</v>
      </c>
      <c r="M483" s="22">
        <f t="shared" si="57"/>
        <v>432.20970000000011</v>
      </c>
      <c r="N483" s="65" t="s">
        <v>1687</v>
      </c>
      <c r="O483" s="65" t="s">
        <v>1688</v>
      </c>
      <c r="P483" s="32" t="s">
        <v>27</v>
      </c>
      <c r="Q483" s="32" t="s">
        <v>1689</v>
      </c>
      <c r="R483" s="162"/>
      <c r="S483" s="216"/>
    </row>
    <row r="484" spans="1:19">
      <c r="A484" s="184"/>
      <c r="B484" s="187"/>
      <c r="C484" s="167" t="s">
        <v>3684</v>
      </c>
      <c r="D484" s="66"/>
      <c r="E484" s="51" t="s">
        <v>1690</v>
      </c>
      <c r="F484" s="28" t="s">
        <v>1691</v>
      </c>
      <c r="G484" s="67">
        <v>100</v>
      </c>
      <c r="H484" s="164">
        <v>317.68919999999997</v>
      </c>
      <c r="I484" s="123">
        <f t="shared" si="59"/>
        <v>0</v>
      </c>
      <c r="J484" s="126">
        <f t="shared" si="58"/>
        <v>317.68919999999997</v>
      </c>
      <c r="K484" s="40">
        <f t="shared" si="60"/>
        <v>0</v>
      </c>
      <c r="L484" s="23">
        <v>100</v>
      </c>
      <c r="M484" s="22">
        <f t="shared" si="57"/>
        <v>317.68919999999997</v>
      </c>
      <c r="N484" s="65" t="s">
        <v>1692</v>
      </c>
      <c r="O484" s="65" t="s">
        <v>1693</v>
      </c>
      <c r="P484" s="32" t="s">
        <v>27</v>
      </c>
      <c r="Q484" s="32" t="s">
        <v>1689</v>
      </c>
      <c r="R484" s="162"/>
      <c r="S484" s="216"/>
    </row>
    <row r="485" spans="1:19">
      <c r="A485" s="184"/>
      <c r="B485" s="187"/>
      <c r="C485" s="167" t="s">
        <v>3684</v>
      </c>
      <c r="D485" s="66"/>
      <c r="E485" s="51" t="s">
        <v>1694</v>
      </c>
      <c r="F485" s="28" t="s">
        <v>1695</v>
      </c>
      <c r="G485" s="67">
        <v>100</v>
      </c>
      <c r="H485" s="164">
        <v>362.01840000000004</v>
      </c>
      <c r="I485" s="123">
        <f t="shared" si="59"/>
        <v>0</v>
      </c>
      <c r="J485" s="126">
        <f t="shared" si="58"/>
        <v>362.01840000000004</v>
      </c>
      <c r="K485" s="40">
        <f t="shared" si="60"/>
        <v>0</v>
      </c>
      <c r="L485" s="23">
        <v>100</v>
      </c>
      <c r="M485" s="22">
        <f t="shared" si="57"/>
        <v>362.01840000000004</v>
      </c>
      <c r="N485" s="65" t="s">
        <v>1696</v>
      </c>
      <c r="O485" s="65" t="s">
        <v>1697</v>
      </c>
      <c r="P485" s="32" t="s">
        <v>27</v>
      </c>
      <c r="Q485" s="32" t="s">
        <v>1689</v>
      </c>
      <c r="R485" s="162"/>
      <c r="S485" s="216"/>
    </row>
    <row r="486" spans="1:19">
      <c r="A486" s="184"/>
      <c r="B486" s="187"/>
      <c r="C486" s="167" t="s">
        <v>3684</v>
      </c>
      <c r="D486" s="66"/>
      <c r="E486" s="51" t="s">
        <v>1698</v>
      </c>
      <c r="F486" s="28" t="s">
        <v>1699</v>
      </c>
      <c r="G486" s="67">
        <v>100</v>
      </c>
      <c r="H486" s="164">
        <v>350.94119999999998</v>
      </c>
      <c r="I486" s="123">
        <f t="shared" si="59"/>
        <v>0</v>
      </c>
      <c r="J486" s="126">
        <f t="shared" si="58"/>
        <v>350.94119999999998</v>
      </c>
      <c r="K486" s="40">
        <f t="shared" si="60"/>
        <v>0</v>
      </c>
      <c r="L486" s="23">
        <v>100</v>
      </c>
      <c r="M486" s="22">
        <f t="shared" si="57"/>
        <v>350.94119999999998</v>
      </c>
      <c r="N486" s="65" t="s">
        <v>1700</v>
      </c>
      <c r="O486" s="65" t="s">
        <v>1701</v>
      </c>
      <c r="P486" s="32" t="s">
        <v>27</v>
      </c>
      <c r="Q486" s="32" t="s">
        <v>1689</v>
      </c>
      <c r="R486" s="162"/>
      <c r="S486" s="216"/>
    </row>
    <row r="487" spans="1:19">
      <c r="A487" s="184"/>
      <c r="B487" s="187"/>
      <c r="C487" s="167" t="s">
        <v>3684</v>
      </c>
      <c r="D487" s="66"/>
      <c r="E487" s="51" t="s">
        <v>1702</v>
      </c>
      <c r="F487" s="28" t="s">
        <v>1703</v>
      </c>
      <c r="G487" s="67">
        <v>100</v>
      </c>
      <c r="H487" s="164">
        <v>210.65040000000002</v>
      </c>
      <c r="I487" s="123">
        <f t="shared" si="59"/>
        <v>0</v>
      </c>
      <c r="J487" s="126">
        <f t="shared" si="58"/>
        <v>210.65040000000002</v>
      </c>
      <c r="K487" s="40">
        <f t="shared" si="60"/>
        <v>0</v>
      </c>
      <c r="L487" s="23">
        <v>150</v>
      </c>
      <c r="M487" s="22">
        <f t="shared" si="57"/>
        <v>315.97559999999999</v>
      </c>
      <c r="N487" s="65" t="s">
        <v>1704</v>
      </c>
      <c r="O487" s="65" t="s">
        <v>1705</v>
      </c>
      <c r="P487" s="32" t="s">
        <v>27</v>
      </c>
      <c r="Q487" s="32" t="s">
        <v>1689</v>
      </c>
      <c r="R487" s="162"/>
      <c r="S487" s="216"/>
    </row>
    <row r="488" spans="1:19">
      <c r="A488" s="184"/>
      <c r="B488" s="187"/>
      <c r="C488" s="167" t="s">
        <v>3684</v>
      </c>
      <c r="D488" s="66"/>
      <c r="E488" s="51" t="s">
        <v>1706</v>
      </c>
      <c r="F488" s="28" t="s">
        <v>1707</v>
      </c>
      <c r="G488" s="67">
        <v>100</v>
      </c>
      <c r="H488" s="26">
        <v>704.58</v>
      </c>
      <c r="I488" s="123">
        <f t="shared" si="59"/>
        <v>0</v>
      </c>
      <c r="J488" s="126">
        <f t="shared" si="58"/>
        <v>704.58</v>
      </c>
      <c r="K488" s="40">
        <f t="shared" si="60"/>
        <v>0</v>
      </c>
      <c r="L488" s="23">
        <v>50</v>
      </c>
      <c r="M488" s="22">
        <f t="shared" si="57"/>
        <v>352.29</v>
      </c>
      <c r="N488" s="65">
        <v>4250438935627</v>
      </c>
      <c r="O488" s="65">
        <v>4250438935665</v>
      </c>
      <c r="P488" s="32" t="s">
        <v>27</v>
      </c>
      <c r="Q488" s="32" t="s">
        <v>1689</v>
      </c>
      <c r="R488" s="162"/>
    </row>
    <row r="489" spans="1:19">
      <c r="A489" s="184"/>
      <c r="B489" s="187"/>
      <c r="C489" s="167" t="s">
        <v>3684</v>
      </c>
      <c r="D489" s="66"/>
      <c r="E489" s="51" t="s">
        <v>1708</v>
      </c>
      <c r="F489" s="28" t="s">
        <v>1709</v>
      </c>
      <c r="G489" s="67">
        <v>100</v>
      </c>
      <c r="H489" s="26">
        <v>744.07</v>
      </c>
      <c r="I489" s="123">
        <f t="shared" si="59"/>
        <v>0</v>
      </c>
      <c r="J489" s="126">
        <f t="shared" si="58"/>
        <v>744.07</v>
      </c>
      <c r="K489" s="40">
        <f t="shared" si="60"/>
        <v>0</v>
      </c>
      <c r="L489" s="23">
        <v>50</v>
      </c>
      <c r="M489" s="22">
        <f t="shared" si="57"/>
        <v>372.03500000000003</v>
      </c>
      <c r="N489" s="65">
        <v>4250438935634</v>
      </c>
      <c r="O489" s="65">
        <v>4250438935672</v>
      </c>
      <c r="P489" s="32" t="s">
        <v>27</v>
      </c>
      <c r="Q489" s="32" t="s">
        <v>1689</v>
      </c>
      <c r="R489" s="162"/>
    </row>
    <row r="490" spans="1:19">
      <c r="A490" s="184"/>
      <c r="B490" s="187"/>
      <c r="C490" s="167" t="s">
        <v>3684</v>
      </c>
      <c r="D490" s="66"/>
      <c r="E490" s="51" t="s">
        <v>1710</v>
      </c>
      <c r="F490" s="28" t="s">
        <v>1711</v>
      </c>
      <c r="G490" s="67">
        <v>100</v>
      </c>
      <c r="H490" s="26">
        <v>865.55</v>
      </c>
      <c r="I490" s="123">
        <f t="shared" si="59"/>
        <v>0</v>
      </c>
      <c r="J490" s="126">
        <f t="shared" si="58"/>
        <v>865.55</v>
      </c>
      <c r="K490" s="40">
        <f t="shared" si="60"/>
        <v>0</v>
      </c>
      <c r="L490" s="23">
        <v>50</v>
      </c>
      <c r="M490" s="22">
        <f t="shared" si="57"/>
        <v>432.77499999999998</v>
      </c>
      <c r="N490" s="65">
        <v>4250438935641</v>
      </c>
      <c r="O490" s="65">
        <v>4250438935689</v>
      </c>
      <c r="P490" s="32" t="s">
        <v>27</v>
      </c>
      <c r="Q490" s="32" t="s">
        <v>1689</v>
      </c>
      <c r="R490" s="162"/>
    </row>
    <row r="491" spans="1:19">
      <c r="A491" s="184"/>
      <c r="B491" s="187"/>
      <c r="C491" s="167" t="s">
        <v>3684</v>
      </c>
      <c r="D491" s="66"/>
      <c r="E491" s="51" t="s">
        <v>1712</v>
      </c>
      <c r="F491" s="28" t="s">
        <v>1713</v>
      </c>
      <c r="G491" s="67">
        <v>100</v>
      </c>
      <c r="H491" s="26">
        <v>930.78</v>
      </c>
      <c r="I491" s="123">
        <f t="shared" si="59"/>
        <v>0</v>
      </c>
      <c r="J491" s="126">
        <f t="shared" si="58"/>
        <v>930.78</v>
      </c>
      <c r="K491" s="40">
        <f t="shared" si="60"/>
        <v>0</v>
      </c>
      <c r="L491" s="23">
        <v>50</v>
      </c>
      <c r="M491" s="22">
        <f t="shared" si="57"/>
        <v>465.39</v>
      </c>
      <c r="N491" s="65">
        <v>4250438935658</v>
      </c>
      <c r="O491" s="65">
        <v>4250438935696</v>
      </c>
      <c r="P491" s="32" t="s">
        <v>27</v>
      </c>
      <c r="Q491" s="32" t="s">
        <v>1689</v>
      </c>
      <c r="R491" s="162"/>
    </row>
    <row r="492" spans="1:19">
      <c r="A492" s="184"/>
      <c r="B492" s="187"/>
      <c r="C492" s="167" t="s">
        <v>3684</v>
      </c>
      <c r="D492" s="66"/>
      <c r="E492" s="51" t="s">
        <v>1714</v>
      </c>
      <c r="F492" s="28" t="s">
        <v>1715</v>
      </c>
      <c r="G492" s="67">
        <v>100</v>
      </c>
      <c r="H492" s="26">
        <v>227.48</v>
      </c>
      <c r="I492" s="26">
        <f t="shared" ref="I492" si="61">D492*J492/100</f>
        <v>0</v>
      </c>
      <c r="J492" s="126">
        <f t="shared" ref="J492" si="62">SUM(H492)*(1-K492)</f>
        <v>227.48</v>
      </c>
      <c r="K492" s="21">
        <f t="shared" si="60"/>
        <v>0</v>
      </c>
      <c r="L492" s="23">
        <v>100</v>
      </c>
      <c r="M492" s="22">
        <f t="shared" ref="M492" si="63">SUM(J492*L492)/100</f>
        <v>227.48</v>
      </c>
      <c r="N492" s="65" t="s">
        <v>1716</v>
      </c>
      <c r="O492" s="65" t="s">
        <v>1717</v>
      </c>
      <c r="P492" s="32" t="s">
        <v>27</v>
      </c>
      <c r="Q492" s="152" t="s">
        <v>1689</v>
      </c>
      <c r="R492" s="162"/>
    </row>
    <row r="493" spans="1:19">
      <c r="A493" s="184"/>
      <c r="B493" s="187"/>
      <c r="C493" s="167" t="s">
        <v>3684</v>
      </c>
      <c r="D493" s="66"/>
      <c r="E493" s="51" t="s">
        <v>3945</v>
      </c>
      <c r="F493" s="28" t="s">
        <v>3950</v>
      </c>
      <c r="G493" s="67">
        <v>100</v>
      </c>
      <c r="H493" s="26">
        <v>515</v>
      </c>
      <c r="I493" s="26">
        <f t="shared" ref="I493:I497" si="64">D493*J493/100</f>
        <v>0</v>
      </c>
      <c r="J493" s="126">
        <f t="shared" ref="J493:J497" si="65">SUM(H493)*(1-K493)</f>
        <v>515</v>
      </c>
      <c r="K493" s="21">
        <f t="shared" si="60"/>
        <v>0</v>
      </c>
      <c r="L493" s="23">
        <v>50</v>
      </c>
      <c r="M493" s="22">
        <f t="shared" ref="M493:M497" si="66">SUM(J493*L493)/100</f>
        <v>257.5</v>
      </c>
      <c r="N493" s="65">
        <v>4250438937492</v>
      </c>
      <c r="O493" s="65">
        <v>4250438937546</v>
      </c>
      <c r="P493" s="32" t="s">
        <v>27</v>
      </c>
      <c r="Q493" s="152" t="s">
        <v>1689</v>
      </c>
      <c r="R493" s="162"/>
    </row>
    <row r="494" spans="1:19">
      <c r="A494" s="184"/>
      <c r="B494" s="187"/>
      <c r="C494" s="167" t="s">
        <v>3684</v>
      </c>
      <c r="D494" s="66"/>
      <c r="E494" s="51" t="s">
        <v>3946</v>
      </c>
      <c r="F494" s="28" t="s">
        <v>3951</v>
      </c>
      <c r="G494" s="67">
        <v>100</v>
      </c>
      <c r="H494" s="26">
        <v>704.58</v>
      </c>
      <c r="I494" s="26">
        <f t="shared" si="64"/>
        <v>0</v>
      </c>
      <c r="J494" s="126">
        <f t="shared" si="65"/>
        <v>704.58</v>
      </c>
      <c r="K494" s="21">
        <f t="shared" si="60"/>
        <v>0</v>
      </c>
      <c r="L494" s="23">
        <v>50</v>
      </c>
      <c r="M494" s="22">
        <f t="shared" si="66"/>
        <v>352.29</v>
      </c>
      <c r="N494" s="65">
        <v>4250438937508</v>
      </c>
      <c r="O494" s="65">
        <v>4250438937553</v>
      </c>
      <c r="P494" s="32" t="s">
        <v>27</v>
      </c>
      <c r="Q494" s="152" t="s">
        <v>1689</v>
      </c>
      <c r="R494" s="162"/>
    </row>
    <row r="495" spans="1:19">
      <c r="A495" s="184"/>
      <c r="B495" s="187"/>
      <c r="C495" s="167" t="s">
        <v>3684</v>
      </c>
      <c r="D495" s="66"/>
      <c r="E495" s="51" t="s">
        <v>3947</v>
      </c>
      <c r="F495" s="28" t="s">
        <v>3952</v>
      </c>
      <c r="G495" s="67">
        <v>100</v>
      </c>
      <c r="H495" s="26">
        <v>744.07</v>
      </c>
      <c r="I495" s="26">
        <f t="shared" si="64"/>
        <v>0</v>
      </c>
      <c r="J495" s="126">
        <f t="shared" si="65"/>
        <v>744.07</v>
      </c>
      <c r="K495" s="21">
        <f t="shared" si="60"/>
        <v>0</v>
      </c>
      <c r="L495" s="23">
        <v>50</v>
      </c>
      <c r="M495" s="22">
        <f t="shared" si="66"/>
        <v>372.03500000000003</v>
      </c>
      <c r="N495" s="65">
        <v>4250438937515</v>
      </c>
      <c r="O495" s="65">
        <v>4250438937560</v>
      </c>
      <c r="P495" s="32" t="s">
        <v>27</v>
      </c>
      <c r="Q495" s="152" t="s">
        <v>1689</v>
      </c>
      <c r="R495" s="162"/>
    </row>
    <row r="496" spans="1:19">
      <c r="A496" s="184"/>
      <c r="B496" s="187"/>
      <c r="C496" s="167" t="s">
        <v>3684</v>
      </c>
      <c r="D496" s="66"/>
      <c r="E496" s="51" t="s">
        <v>3948</v>
      </c>
      <c r="F496" s="28" t="s">
        <v>3953</v>
      </c>
      <c r="G496" s="67">
        <v>100</v>
      </c>
      <c r="H496" s="26">
        <v>865.55</v>
      </c>
      <c r="I496" s="26">
        <f t="shared" si="64"/>
        <v>0</v>
      </c>
      <c r="J496" s="126">
        <f t="shared" si="65"/>
        <v>865.55</v>
      </c>
      <c r="K496" s="21">
        <f t="shared" si="60"/>
        <v>0</v>
      </c>
      <c r="L496" s="23">
        <v>50</v>
      </c>
      <c r="M496" s="22">
        <f t="shared" si="66"/>
        <v>432.77499999999998</v>
      </c>
      <c r="N496" s="65">
        <v>4250438937522</v>
      </c>
      <c r="O496" s="65">
        <v>4250438937577</v>
      </c>
      <c r="P496" s="32" t="s">
        <v>27</v>
      </c>
      <c r="Q496" s="152" t="s">
        <v>1689</v>
      </c>
      <c r="R496" s="162"/>
    </row>
    <row r="497" spans="1:18">
      <c r="A497" s="185"/>
      <c r="B497" s="188"/>
      <c r="C497" s="167" t="s">
        <v>3684</v>
      </c>
      <c r="D497" s="66"/>
      <c r="E497" s="51" t="s">
        <v>3949</v>
      </c>
      <c r="F497" s="28" t="s">
        <v>3954</v>
      </c>
      <c r="G497" s="67">
        <v>100</v>
      </c>
      <c r="H497" s="26">
        <v>930.78</v>
      </c>
      <c r="I497" s="123">
        <f t="shared" si="64"/>
        <v>0</v>
      </c>
      <c r="J497" s="126">
        <f t="shared" si="65"/>
        <v>930.78</v>
      </c>
      <c r="K497" s="40">
        <f t="shared" si="60"/>
        <v>0</v>
      </c>
      <c r="L497" s="23">
        <v>50</v>
      </c>
      <c r="M497" s="22">
        <f t="shared" si="66"/>
        <v>465.39</v>
      </c>
      <c r="N497" s="65">
        <v>4250438937539</v>
      </c>
      <c r="O497" s="65">
        <v>4250438937584</v>
      </c>
      <c r="P497" s="32" t="s">
        <v>27</v>
      </c>
      <c r="Q497" s="32" t="s">
        <v>1689</v>
      </c>
      <c r="R497" s="162"/>
    </row>
    <row r="498" spans="1:18" ht="67.95" customHeight="1">
      <c r="A498" s="90"/>
      <c r="B498" s="186"/>
      <c r="C498" s="167" t="s">
        <v>3684</v>
      </c>
      <c r="D498" s="66"/>
      <c r="E498" s="51" t="s">
        <v>1718</v>
      </c>
      <c r="F498" s="28" t="s">
        <v>1719</v>
      </c>
      <c r="G498" s="67">
        <v>1</v>
      </c>
      <c r="H498" s="26">
        <v>75.87</v>
      </c>
      <c r="I498" s="123">
        <f t="shared" si="59"/>
        <v>0</v>
      </c>
      <c r="J498" s="126">
        <f t="shared" si="58"/>
        <v>75.87</v>
      </c>
      <c r="K498" s="40">
        <f t="shared" si="60"/>
        <v>0</v>
      </c>
      <c r="L498" s="23">
        <v>1</v>
      </c>
      <c r="M498" s="22">
        <f t="shared" ref="M498:M510" si="67">SUM(J498*L498)</f>
        <v>75.87</v>
      </c>
      <c r="N498" s="65" t="s">
        <v>1720</v>
      </c>
      <c r="O498" s="65" t="s">
        <v>1721</v>
      </c>
      <c r="P498" s="32" t="s">
        <v>1722</v>
      </c>
      <c r="Q498" s="32">
        <v>84661038</v>
      </c>
      <c r="R498" s="162"/>
    </row>
    <row r="499" spans="1:18" ht="63" customHeight="1">
      <c r="A499" s="92"/>
      <c r="B499" s="187"/>
      <c r="C499" s="167" t="s">
        <v>3684</v>
      </c>
      <c r="D499" s="66"/>
      <c r="E499" s="51" t="s">
        <v>1723</v>
      </c>
      <c r="F499" s="28" t="s">
        <v>1724</v>
      </c>
      <c r="G499" s="67">
        <v>1</v>
      </c>
      <c r="H499" s="26">
        <v>117.38</v>
      </c>
      <c r="I499" s="123">
        <f t="shared" si="59"/>
        <v>0</v>
      </c>
      <c r="J499" s="126">
        <f t="shared" si="58"/>
        <v>117.38</v>
      </c>
      <c r="K499" s="40">
        <f t="shared" si="60"/>
        <v>0</v>
      </c>
      <c r="L499" s="23">
        <v>1</v>
      </c>
      <c r="M499" s="22">
        <f t="shared" si="67"/>
        <v>117.38</v>
      </c>
      <c r="N499" s="65" t="s">
        <v>1725</v>
      </c>
      <c r="O499" s="65" t="s">
        <v>1726</v>
      </c>
      <c r="P499" s="32" t="s">
        <v>1722</v>
      </c>
      <c r="Q499" s="32">
        <v>84661038</v>
      </c>
      <c r="R499" s="162"/>
    </row>
    <row r="500" spans="1:18" ht="46.2" customHeight="1">
      <c r="A500" s="92"/>
      <c r="B500" s="187"/>
      <c r="C500" s="167" t="s">
        <v>3684</v>
      </c>
      <c r="D500" s="66"/>
      <c r="E500" s="51" t="s">
        <v>1727</v>
      </c>
      <c r="F500" s="28" t="s">
        <v>1728</v>
      </c>
      <c r="G500" s="67">
        <v>1</v>
      </c>
      <c r="H500" s="26">
        <v>37.22</v>
      </c>
      <c r="I500" s="123">
        <f t="shared" si="59"/>
        <v>0</v>
      </c>
      <c r="J500" s="126">
        <f t="shared" si="58"/>
        <v>37.22</v>
      </c>
      <c r="K500" s="40">
        <f t="shared" si="60"/>
        <v>0</v>
      </c>
      <c r="L500" s="23">
        <v>1</v>
      </c>
      <c r="M500" s="22">
        <f t="shared" si="67"/>
        <v>37.22</v>
      </c>
      <c r="N500" s="65" t="s">
        <v>1729</v>
      </c>
      <c r="O500" s="65" t="s">
        <v>1730</v>
      </c>
      <c r="P500" s="32" t="s">
        <v>1722</v>
      </c>
      <c r="Q500" s="32">
        <v>84661038</v>
      </c>
      <c r="R500" s="162"/>
    </row>
    <row r="501" spans="1:18">
      <c r="A501" s="209"/>
      <c r="B501" s="187"/>
      <c r="C501" s="167"/>
      <c r="D501" s="66"/>
      <c r="E501" s="51" t="s">
        <v>1731</v>
      </c>
      <c r="F501" s="28" t="s">
        <v>1732</v>
      </c>
      <c r="G501" s="67">
        <v>1</v>
      </c>
      <c r="H501" s="26">
        <v>7.55</v>
      </c>
      <c r="I501" s="123">
        <f t="shared" si="59"/>
        <v>0</v>
      </c>
      <c r="J501" s="126">
        <f t="shared" si="58"/>
        <v>7.55</v>
      </c>
      <c r="K501" s="40">
        <f t="shared" si="60"/>
        <v>0</v>
      </c>
      <c r="L501" s="23">
        <v>1</v>
      </c>
      <c r="M501" s="22">
        <f t="shared" si="67"/>
        <v>7.55</v>
      </c>
      <c r="N501" s="65" t="s">
        <v>1733</v>
      </c>
      <c r="O501" s="65" t="s">
        <v>1734</v>
      </c>
      <c r="P501" s="32" t="s">
        <v>1722</v>
      </c>
      <c r="Q501" s="32">
        <v>82079030</v>
      </c>
      <c r="R501" s="162"/>
    </row>
    <row r="502" spans="1:18">
      <c r="A502" s="210"/>
      <c r="B502" s="187"/>
      <c r="C502" s="167"/>
      <c r="D502" s="66"/>
      <c r="E502" s="51" t="s">
        <v>1735</v>
      </c>
      <c r="F502" s="28" t="s">
        <v>1736</v>
      </c>
      <c r="G502" s="67">
        <v>1</v>
      </c>
      <c r="H502" s="26">
        <v>6.64</v>
      </c>
      <c r="I502" s="123">
        <f t="shared" si="59"/>
        <v>0</v>
      </c>
      <c r="J502" s="126">
        <f t="shared" si="58"/>
        <v>6.64</v>
      </c>
      <c r="K502" s="40">
        <f t="shared" si="60"/>
        <v>0</v>
      </c>
      <c r="L502" s="23">
        <v>1</v>
      </c>
      <c r="M502" s="22">
        <f t="shared" si="67"/>
        <v>6.64</v>
      </c>
      <c r="N502" s="65" t="s">
        <v>1737</v>
      </c>
      <c r="O502" s="65" t="s">
        <v>1738</v>
      </c>
      <c r="P502" s="32" t="s">
        <v>1722</v>
      </c>
      <c r="Q502" s="32">
        <v>82079030</v>
      </c>
      <c r="R502" s="162"/>
    </row>
    <row r="503" spans="1:18">
      <c r="A503" s="211"/>
      <c r="B503" s="188"/>
      <c r="C503" s="167"/>
      <c r="D503" s="66"/>
      <c r="E503" s="51" t="s">
        <v>1739</v>
      </c>
      <c r="F503" s="28" t="s">
        <v>1740</v>
      </c>
      <c r="G503" s="67">
        <v>1</v>
      </c>
      <c r="H503" s="26">
        <v>7.38</v>
      </c>
      <c r="I503" s="123">
        <f t="shared" si="59"/>
        <v>0</v>
      </c>
      <c r="J503" s="126">
        <f t="shared" si="58"/>
        <v>7.38</v>
      </c>
      <c r="K503" s="40">
        <f t="shared" si="60"/>
        <v>0</v>
      </c>
      <c r="L503" s="23">
        <v>1</v>
      </c>
      <c r="M503" s="22">
        <f t="shared" si="67"/>
        <v>7.38</v>
      </c>
      <c r="N503" s="65" t="s">
        <v>1741</v>
      </c>
      <c r="O503" s="65"/>
      <c r="P503" s="32" t="s">
        <v>329</v>
      </c>
      <c r="Q503" s="32">
        <v>82079030</v>
      </c>
      <c r="R503" s="162"/>
    </row>
    <row r="504" spans="1:18">
      <c r="A504" s="183"/>
      <c r="B504" s="186"/>
      <c r="C504" s="167"/>
      <c r="D504" s="66"/>
      <c r="E504" s="51" t="s">
        <v>1742</v>
      </c>
      <c r="F504" s="41" t="s">
        <v>1743</v>
      </c>
      <c r="G504" s="67">
        <v>1</v>
      </c>
      <c r="H504" s="26">
        <v>27.93</v>
      </c>
      <c r="I504" s="117">
        <f t="shared" si="59"/>
        <v>0</v>
      </c>
      <c r="J504" s="126">
        <f t="shared" si="58"/>
        <v>27.93</v>
      </c>
      <c r="K504" s="40">
        <f t="shared" si="60"/>
        <v>0</v>
      </c>
      <c r="L504" s="23">
        <v>1</v>
      </c>
      <c r="M504" s="22">
        <f t="shared" si="67"/>
        <v>27.93</v>
      </c>
      <c r="N504" s="65">
        <v>8422798968805</v>
      </c>
      <c r="O504" s="65">
        <v>8421814463331</v>
      </c>
      <c r="P504" s="32"/>
      <c r="Q504" s="32"/>
      <c r="R504" s="162"/>
    </row>
    <row r="505" spans="1:18">
      <c r="A505" s="184"/>
      <c r="B505" s="187"/>
      <c r="C505" s="167"/>
      <c r="D505" s="66"/>
      <c r="E505" s="51" t="s">
        <v>1744</v>
      </c>
      <c r="F505" s="41" t="s">
        <v>1745</v>
      </c>
      <c r="G505" s="67">
        <v>1</v>
      </c>
      <c r="H505" s="26">
        <v>35.57</v>
      </c>
      <c r="I505" s="117">
        <f t="shared" si="59"/>
        <v>0</v>
      </c>
      <c r="J505" s="126">
        <f t="shared" si="58"/>
        <v>35.57</v>
      </c>
      <c r="K505" s="40">
        <f t="shared" si="60"/>
        <v>0</v>
      </c>
      <c r="L505" s="23">
        <v>1</v>
      </c>
      <c r="M505" s="22">
        <f t="shared" si="67"/>
        <v>35.57</v>
      </c>
      <c r="N505" s="65">
        <v>8421814389617</v>
      </c>
      <c r="O505" s="65">
        <v>8421814464444</v>
      </c>
      <c r="P505" s="32"/>
      <c r="Q505" s="32"/>
      <c r="R505" s="162"/>
    </row>
    <row r="506" spans="1:18">
      <c r="A506" s="184"/>
      <c r="B506" s="187"/>
      <c r="C506" s="167"/>
      <c r="D506" s="66"/>
      <c r="E506" s="51" t="s">
        <v>1746</v>
      </c>
      <c r="F506" s="41" t="s">
        <v>1745</v>
      </c>
      <c r="G506" s="67">
        <v>1</v>
      </c>
      <c r="H506" s="26">
        <v>36.54</v>
      </c>
      <c r="I506" s="117">
        <f t="shared" si="59"/>
        <v>0</v>
      </c>
      <c r="J506" s="126">
        <f t="shared" si="58"/>
        <v>36.54</v>
      </c>
      <c r="K506" s="40">
        <f t="shared" si="60"/>
        <v>0</v>
      </c>
      <c r="L506" s="23">
        <v>1</v>
      </c>
      <c r="M506" s="22">
        <f t="shared" si="67"/>
        <v>36.54</v>
      </c>
      <c r="N506" s="65">
        <v>8421814018821</v>
      </c>
      <c r="O506" s="65">
        <v>8421814467544</v>
      </c>
      <c r="P506" s="32"/>
      <c r="Q506" s="32"/>
      <c r="R506" s="162"/>
    </row>
    <row r="507" spans="1:18">
      <c r="A507" s="184"/>
      <c r="B507" s="187"/>
      <c r="C507" s="167"/>
      <c r="D507" s="66"/>
      <c r="E507" s="51" t="s">
        <v>1747</v>
      </c>
      <c r="F507" s="41" t="s">
        <v>1748</v>
      </c>
      <c r="G507" s="67">
        <v>1</v>
      </c>
      <c r="H507" s="26">
        <v>42.31</v>
      </c>
      <c r="I507" s="117">
        <f t="shared" si="59"/>
        <v>0</v>
      </c>
      <c r="J507" s="126">
        <f t="shared" si="58"/>
        <v>42.31</v>
      </c>
      <c r="K507" s="40">
        <f t="shared" si="60"/>
        <v>0</v>
      </c>
      <c r="L507" s="23">
        <v>1</v>
      </c>
      <c r="M507" s="22">
        <f t="shared" si="67"/>
        <v>42.31</v>
      </c>
      <c r="N507" s="65">
        <v>8421814018876</v>
      </c>
      <c r="O507" s="65">
        <v>8421814449236</v>
      </c>
      <c r="P507" s="32"/>
      <c r="Q507" s="32"/>
      <c r="R507" s="162"/>
    </row>
    <row r="508" spans="1:18">
      <c r="A508" s="184"/>
      <c r="B508" s="187"/>
      <c r="C508" s="167"/>
      <c r="D508" s="66"/>
      <c r="E508" s="51" t="s">
        <v>1749</v>
      </c>
      <c r="F508" s="41" t="s">
        <v>1750</v>
      </c>
      <c r="G508" s="67">
        <v>1</v>
      </c>
      <c r="H508" s="26">
        <v>26.85</v>
      </c>
      <c r="I508" s="117">
        <f t="shared" si="59"/>
        <v>0</v>
      </c>
      <c r="J508" s="126">
        <f t="shared" si="58"/>
        <v>26.85</v>
      </c>
      <c r="K508" s="40">
        <f t="shared" si="60"/>
        <v>0</v>
      </c>
      <c r="L508" s="23">
        <v>1</v>
      </c>
      <c r="M508" s="22">
        <f t="shared" si="67"/>
        <v>26.85</v>
      </c>
      <c r="N508" s="65">
        <v>8422798872416</v>
      </c>
      <c r="O508" s="65">
        <v>8421814462051</v>
      </c>
      <c r="P508" s="32"/>
      <c r="Q508" s="32"/>
      <c r="R508" s="162"/>
    </row>
    <row r="509" spans="1:18">
      <c r="A509" s="184"/>
      <c r="B509" s="187"/>
      <c r="C509" s="167"/>
      <c r="D509" s="66"/>
      <c r="E509" s="51" t="s">
        <v>1751</v>
      </c>
      <c r="F509" s="41" t="s">
        <v>1752</v>
      </c>
      <c r="G509" s="67">
        <v>1</v>
      </c>
      <c r="H509" s="26">
        <v>39.25</v>
      </c>
      <c r="I509" s="117">
        <f t="shared" si="59"/>
        <v>0</v>
      </c>
      <c r="J509" s="126">
        <f t="shared" si="58"/>
        <v>39.25</v>
      </c>
      <c r="K509" s="40">
        <f t="shared" si="60"/>
        <v>0</v>
      </c>
      <c r="L509" s="23">
        <v>1</v>
      </c>
      <c r="M509" s="22">
        <f t="shared" si="67"/>
        <v>39.25</v>
      </c>
      <c r="N509" s="65">
        <v>8421814389624</v>
      </c>
      <c r="O509" s="65">
        <v>8422798982238</v>
      </c>
      <c r="P509" s="32"/>
      <c r="Q509" s="32"/>
      <c r="R509" s="162"/>
    </row>
    <row r="510" spans="1:18">
      <c r="A510" s="185"/>
      <c r="B510" s="188"/>
      <c r="C510" s="167"/>
      <c r="D510" s="66"/>
      <c r="E510" s="51" t="s">
        <v>1753</v>
      </c>
      <c r="F510" s="41" t="s">
        <v>1754</v>
      </c>
      <c r="G510" s="67">
        <v>1</v>
      </c>
      <c r="H510" s="26">
        <v>44.34</v>
      </c>
      <c r="I510" s="117">
        <f t="shared" si="59"/>
        <v>0</v>
      </c>
      <c r="J510" s="126">
        <f t="shared" si="58"/>
        <v>44.34</v>
      </c>
      <c r="K510" s="40">
        <f t="shared" si="60"/>
        <v>0</v>
      </c>
      <c r="L510" s="23">
        <v>1</v>
      </c>
      <c r="M510" s="22">
        <f t="shared" si="67"/>
        <v>44.34</v>
      </c>
      <c r="N510" s="65">
        <v>8421814018845</v>
      </c>
      <c r="O510" s="65">
        <v>8421814451383</v>
      </c>
      <c r="P510" s="32"/>
      <c r="Q510" s="32"/>
      <c r="R510" s="162"/>
    </row>
    <row r="511" spans="1:18">
      <c r="A511" s="183"/>
      <c r="B511" s="191"/>
      <c r="C511" s="167" t="s">
        <v>3678</v>
      </c>
      <c r="D511" s="66"/>
      <c r="E511" s="51" t="s">
        <v>1755</v>
      </c>
      <c r="F511" s="28" t="s">
        <v>1756</v>
      </c>
      <c r="G511" s="67">
        <v>100</v>
      </c>
      <c r="H511" s="26">
        <v>210.13</v>
      </c>
      <c r="I511" s="123">
        <f t="shared" si="59"/>
        <v>0</v>
      </c>
      <c r="J511" s="126">
        <f t="shared" si="58"/>
        <v>210.13</v>
      </c>
      <c r="K511" s="40">
        <f t="shared" si="60"/>
        <v>0</v>
      </c>
      <c r="L511" s="23">
        <v>150</v>
      </c>
      <c r="M511" s="22">
        <f t="shared" ref="M511:M575" si="68">SUM(J511*L511)/100</f>
        <v>315.19499999999999</v>
      </c>
      <c r="N511" s="65" t="s">
        <v>1757</v>
      </c>
      <c r="O511" s="65" t="s">
        <v>1758</v>
      </c>
      <c r="P511" s="32" t="s">
        <v>27</v>
      </c>
      <c r="Q511" s="32" t="s">
        <v>63</v>
      </c>
      <c r="R511" s="162"/>
    </row>
    <row r="512" spans="1:18">
      <c r="A512" s="184"/>
      <c r="B512" s="192"/>
      <c r="C512" s="167" t="s">
        <v>3678</v>
      </c>
      <c r="D512" s="66"/>
      <c r="E512" s="51" t="s">
        <v>1759</v>
      </c>
      <c r="F512" s="28" t="s">
        <v>1760</v>
      </c>
      <c r="G512" s="67">
        <v>100</v>
      </c>
      <c r="H512" s="26">
        <v>249.27</v>
      </c>
      <c r="I512" s="123">
        <f t="shared" si="59"/>
        <v>0</v>
      </c>
      <c r="J512" s="126">
        <f t="shared" si="58"/>
        <v>249.27</v>
      </c>
      <c r="K512" s="40">
        <f t="shared" si="60"/>
        <v>0</v>
      </c>
      <c r="L512" s="23">
        <v>100</v>
      </c>
      <c r="M512" s="22">
        <f t="shared" si="68"/>
        <v>249.27</v>
      </c>
      <c r="N512" s="65" t="s">
        <v>1761</v>
      </c>
      <c r="O512" s="65" t="s">
        <v>1762</v>
      </c>
      <c r="P512" s="32" t="s">
        <v>27</v>
      </c>
      <c r="Q512" s="32" t="s">
        <v>63</v>
      </c>
      <c r="R512" s="162"/>
    </row>
    <row r="513" spans="1:18">
      <c r="A513" s="184"/>
      <c r="B513" s="192"/>
      <c r="C513" s="167" t="s">
        <v>3678</v>
      </c>
      <c r="D513" s="66"/>
      <c r="E513" s="47" t="s">
        <v>1763</v>
      </c>
      <c r="F513" s="28" t="s">
        <v>1764</v>
      </c>
      <c r="G513" s="67">
        <v>100</v>
      </c>
      <c r="H513" s="26">
        <v>233.98</v>
      </c>
      <c r="I513" s="123">
        <f t="shared" si="59"/>
        <v>0</v>
      </c>
      <c r="J513" s="126">
        <f t="shared" si="58"/>
        <v>233.98</v>
      </c>
      <c r="K513" s="40">
        <f t="shared" si="60"/>
        <v>0</v>
      </c>
      <c r="L513" s="23">
        <v>50</v>
      </c>
      <c r="M513" s="22">
        <f t="shared" si="68"/>
        <v>116.99</v>
      </c>
      <c r="N513" s="65" t="s">
        <v>1765</v>
      </c>
      <c r="O513" s="65" t="s">
        <v>1766</v>
      </c>
      <c r="P513" s="32" t="s">
        <v>27</v>
      </c>
      <c r="Q513" s="32" t="s">
        <v>63</v>
      </c>
      <c r="R513" s="162"/>
    </row>
    <row r="514" spans="1:18">
      <c r="A514" s="184"/>
      <c r="B514" s="192"/>
      <c r="C514" s="167" t="s">
        <v>3678</v>
      </c>
      <c r="D514" s="66"/>
      <c r="E514" s="47" t="s">
        <v>1767</v>
      </c>
      <c r="F514" s="28" t="s">
        <v>1768</v>
      </c>
      <c r="G514" s="67">
        <v>100</v>
      </c>
      <c r="H514" s="26">
        <v>258.60000000000002</v>
      </c>
      <c r="I514" s="123">
        <f t="shared" si="59"/>
        <v>0</v>
      </c>
      <c r="J514" s="126">
        <f t="shared" si="58"/>
        <v>258.60000000000002</v>
      </c>
      <c r="K514" s="40">
        <f t="shared" si="60"/>
        <v>0</v>
      </c>
      <c r="L514" s="23">
        <v>50</v>
      </c>
      <c r="M514" s="22">
        <f t="shared" si="68"/>
        <v>129.30000000000001</v>
      </c>
      <c r="N514" s="65" t="s">
        <v>1769</v>
      </c>
      <c r="O514" s="65" t="s">
        <v>1770</v>
      </c>
      <c r="P514" s="32" t="s">
        <v>27</v>
      </c>
      <c r="Q514" s="32" t="s">
        <v>63</v>
      </c>
      <c r="R514" s="162"/>
    </row>
    <row r="515" spans="1:18">
      <c r="A515" s="184"/>
      <c r="B515" s="192"/>
      <c r="C515" s="167" t="s">
        <v>3678</v>
      </c>
      <c r="D515" s="66"/>
      <c r="E515" s="47" t="s">
        <v>1771</v>
      </c>
      <c r="F515" s="28" t="s">
        <v>1772</v>
      </c>
      <c r="G515" s="67">
        <v>100</v>
      </c>
      <c r="H515" s="26">
        <v>326.33</v>
      </c>
      <c r="I515" s="123">
        <f t="shared" si="59"/>
        <v>0</v>
      </c>
      <c r="J515" s="126">
        <f t="shared" si="58"/>
        <v>326.33</v>
      </c>
      <c r="K515" s="40">
        <f t="shared" si="60"/>
        <v>0</v>
      </c>
      <c r="L515" s="23">
        <v>40</v>
      </c>
      <c r="M515" s="22">
        <f t="shared" si="68"/>
        <v>130.53199999999998</v>
      </c>
      <c r="N515" s="65" t="s">
        <v>1773</v>
      </c>
      <c r="O515" s="65" t="s">
        <v>1774</v>
      </c>
      <c r="P515" s="32" t="s">
        <v>27</v>
      </c>
      <c r="Q515" s="32" t="s">
        <v>63</v>
      </c>
      <c r="R515" s="162"/>
    </row>
    <row r="516" spans="1:18">
      <c r="A516" s="184"/>
      <c r="B516" s="192"/>
      <c r="C516" s="167" t="s">
        <v>3678</v>
      </c>
      <c r="D516" s="66"/>
      <c r="E516" s="47" t="s">
        <v>1775</v>
      </c>
      <c r="F516" s="28" t="s">
        <v>1776</v>
      </c>
      <c r="G516" s="67">
        <v>100</v>
      </c>
      <c r="H516" s="26">
        <v>369.43</v>
      </c>
      <c r="I516" s="123">
        <f t="shared" si="59"/>
        <v>0</v>
      </c>
      <c r="J516" s="126">
        <f t="shared" si="58"/>
        <v>369.43</v>
      </c>
      <c r="K516" s="40">
        <f t="shared" si="60"/>
        <v>0</v>
      </c>
      <c r="L516" s="23">
        <v>40</v>
      </c>
      <c r="M516" s="22">
        <f t="shared" si="68"/>
        <v>147.77200000000002</v>
      </c>
      <c r="N516" s="65" t="s">
        <v>1777</v>
      </c>
      <c r="O516" s="65" t="s">
        <v>1778</v>
      </c>
      <c r="P516" s="32" t="s">
        <v>27</v>
      </c>
      <c r="Q516" s="32" t="s">
        <v>63</v>
      </c>
      <c r="R516" s="162"/>
    </row>
    <row r="517" spans="1:18">
      <c r="A517" s="184"/>
      <c r="B517" s="192"/>
      <c r="C517" s="167" t="s">
        <v>3678</v>
      </c>
      <c r="D517" s="66"/>
      <c r="E517" s="47" t="s">
        <v>1779</v>
      </c>
      <c r="F517" s="28" t="s">
        <v>1780</v>
      </c>
      <c r="G517" s="67">
        <v>100</v>
      </c>
      <c r="H517" s="26">
        <v>412.54</v>
      </c>
      <c r="I517" s="123">
        <f t="shared" si="59"/>
        <v>0</v>
      </c>
      <c r="J517" s="126">
        <f t="shared" si="58"/>
        <v>412.54</v>
      </c>
      <c r="K517" s="40">
        <f t="shared" si="60"/>
        <v>0</v>
      </c>
      <c r="L517" s="23">
        <v>25</v>
      </c>
      <c r="M517" s="22">
        <f t="shared" si="68"/>
        <v>103.13500000000001</v>
      </c>
      <c r="N517" s="65" t="s">
        <v>1781</v>
      </c>
      <c r="O517" s="65" t="s">
        <v>1782</v>
      </c>
      <c r="P517" s="32" t="s">
        <v>27</v>
      </c>
      <c r="Q517" s="32" t="s">
        <v>63</v>
      </c>
      <c r="R517" s="162"/>
    </row>
    <row r="518" spans="1:18">
      <c r="A518" s="184"/>
      <c r="B518" s="192"/>
      <c r="C518" s="167" t="s">
        <v>3678</v>
      </c>
      <c r="D518" s="66"/>
      <c r="E518" s="47" t="s">
        <v>1783</v>
      </c>
      <c r="F518" s="28" t="s">
        <v>1784</v>
      </c>
      <c r="G518" s="67">
        <v>100</v>
      </c>
      <c r="H518" s="26">
        <v>437.16</v>
      </c>
      <c r="I518" s="123">
        <f t="shared" si="59"/>
        <v>0</v>
      </c>
      <c r="J518" s="126">
        <f t="shared" si="58"/>
        <v>437.16</v>
      </c>
      <c r="K518" s="40">
        <f t="shared" si="60"/>
        <v>0</v>
      </c>
      <c r="L518" s="23">
        <v>25</v>
      </c>
      <c r="M518" s="22">
        <f t="shared" si="68"/>
        <v>109.29</v>
      </c>
      <c r="N518" s="65" t="s">
        <v>1785</v>
      </c>
      <c r="O518" s="65" t="s">
        <v>1786</v>
      </c>
      <c r="P518" s="32" t="s">
        <v>27</v>
      </c>
      <c r="Q518" s="32" t="s">
        <v>63</v>
      </c>
      <c r="R518" s="162"/>
    </row>
    <row r="519" spans="1:18">
      <c r="A519" s="184"/>
      <c r="B519" s="192"/>
      <c r="C519" s="167" t="s">
        <v>3678</v>
      </c>
      <c r="D519" s="66"/>
      <c r="E519" s="47" t="s">
        <v>1787</v>
      </c>
      <c r="F519" s="28" t="s">
        <v>1788</v>
      </c>
      <c r="G519" s="67">
        <v>100</v>
      </c>
      <c r="H519" s="26">
        <v>486.42</v>
      </c>
      <c r="I519" s="123">
        <f t="shared" si="59"/>
        <v>0</v>
      </c>
      <c r="J519" s="126">
        <f t="shared" si="58"/>
        <v>486.42</v>
      </c>
      <c r="K519" s="40">
        <f t="shared" si="60"/>
        <v>0</v>
      </c>
      <c r="L519" s="23">
        <v>25</v>
      </c>
      <c r="M519" s="22">
        <f t="shared" si="68"/>
        <v>121.605</v>
      </c>
      <c r="N519" s="65" t="s">
        <v>1789</v>
      </c>
      <c r="O519" s="65" t="s">
        <v>1790</v>
      </c>
      <c r="P519" s="32" t="s">
        <v>27</v>
      </c>
      <c r="Q519" s="32" t="s">
        <v>63</v>
      </c>
      <c r="R519" s="162"/>
    </row>
    <row r="520" spans="1:18">
      <c r="A520" s="184"/>
      <c r="B520" s="192"/>
      <c r="C520" s="167" t="s">
        <v>3678</v>
      </c>
      <c r="D520" s="66"/>
      <c r="E520" s="47" t="s">
        <v>1791</v>
      </c>
      <c r="F520" s="28" t="s">
        <v>1792</v>
      </c>
      <c r="G520" s="67">
        <v>100</v>
      </c>
      <c r="H520" s="26">
        <v>547.99</v>
      </c>
      <c r="I520" s="123">
        <f t="shared" si="59"/>
        <v>0</v>
      </c>
      <c r="J520" s="126">
        <f t="shared" si="58"/>
        <v>547.99</v>
      </c>
      <c r="K520" s="40">
        <f t="shared" si="60"/>
        <v>0</v>
      </c>
      <c r="L520" s="23">
        <v>20</v>
      </c>
      <c r="M520" s="22">
        <f t="shared" si="68"/>
        <v>109.598</v>
      </c>
      <c r="N520" s="65" t="s">
        <v>1793</v>
      </c>
      <c r="O520" s="65" t="s">
        <v>1794</v>
      </c>
      <c r="P520" s="32" t="s">
        <v>27</v>
      </c>
      <c r="Q520" s="32" t="s">
        <v>63</v>
      </c>
      <c r="R520" s="162"/>
    </row>
    <row r="521" spans="1:18">
      <c r="A521" s="184"/>
      <c r="B521" s="192"/>
      <c r="C521" s="167" t="s">
        <v>3678</v>
      </c>
      <c r="D521" s="66"/>
      <c r="E521" s="47" t="s">
        <v>1795</v>
      </c>
      <c r="F521" s="28" t="s">
        <v>1796</v>
      </c>
      <c r="G521" s="67">
        <v>100</v>
      </c>
      <c r="H521" s="26">
        <v>572.62</v>
      </c>
      <c r="I521" s="123">
        <f t="shared" si="59"/>
        <v>0</v>
      </c>
      <c r="J521" s="126">
        <f t="shared" si="58"/>
        <v>572.62</v>
      </c>
      <c r="K521" s="40">
        <f t="shared" si="60"/>
        <v>0</v>
      </c>
      <c r="L521" s="23">
        <v>20</v>
      </c>
      <c r="M521" s="22">
        <f t="shared" si="68"/>
        <v>114.524</v>
      </c>
      <c r="N521" s="65" t="s">
        <v>1797</v>
      </c>
      <c r="O521" s="65" t="s">
        <v>1798</v>
      </c>
      <c r="P521" s="32" t="s">
        <v>27</v>
      </c>
      <c r="Q521" s="32" t="s">
        <v>63</v>
      </c>
      <c r="R521" s="162"/>
    </row>
    <row r="522" spans="1:18">
      <c r="A522" s="184"/>
      <c r="B522" s="192"/>
      <c r="C522" s="167" t="s">
        <v>3678</v>
      </c>
      <c r="D522" s="66"/>
      <c r="E522" s="47" t="s">
        <v>1799</v>
      </c>
      <c r="F522" s="28" t="s">
        <v>1800</v>
      </c>
      <c r="G522" s="67">
        <v>100</v>
      </c>
      <c r="H522" s="26">
        <v>609.57000000000005</v>
      </c>
      <c r="I522" s="123">
        <f t="shared" si="59"/>
        <v>0</v>
      </c>
      <c r="J522" s="126">
        <f t="shared" si="58"/>
        <v>609.57000000000005</v>
      </c>
      <c r="K522" s="40">
        <f t="shared" si="60"/>
        <v>0</v>
      </c>
      <c r="L522" s="23">
        <v>20</v>
      </c>
      <c r="M522" s="22">
        <f t="shared" si="68"/>
        <v>121.91400000000002</v>
      </c>
      <c r="N522" s="65" t="s">
        <v>1801</v>
      </c>
      <c r="O522" s="65" t="s">
        <v>1802</v>
      </c>
      <c r="P522" s="32" t="s">
        <v>27</v>
      </c>
      <c r="Q522" s="32" t="s">
        <v>63</v>
      </c>
      <c r="R522" s="162"/>
    </row>
    <row r="523" spans="1:18">
      <c r="A523" s="184"/>
      <c r="B523" s="192"/>
      <c r="C523" s="167" t="s">
        <v>3678</v>
      </c>
      <c r="D523" s="66"/>
      <c r="E523" s="47" t="s">
        <v>1803</v>
      </c>
      <c r="F523" s="28" t="s">
        <v>1804</v>
      </c>
      <c r="G523" s="67">
        <v>100</v>
      </c>
      <c r="H523" s="26">
        <v>708.08</v>
      </c>
      <c r="I523" s="123">
        <f t="shared" si="59"/>
        <v>0</v>
      </c>
      <c r="J523" s="126">
        <f t="shared" si="58"/>
        <v>708.08</v>
      </c>
      <c r="K523" s="40">
        <f t="shared" si="60"/>
        <v>0</v>
      </c>
      <c r="L523" s="23">
        <v>20</v>
      </c>
      <c r="M523" s="22">
        <f t="shared" si="68"/>
        <v>141.61600000000001</v>
      </c>
      <c r="N523" s="65" t="s">
        <v>1805</v>
      </c>
      <c r="O523" s="65" t="s">
        <v>1806</v>
      </c>
      <c r="P523" s="32" t="s">
        <v>27</v>
      </c>
      <c r="Q523" s="32" t="s">
        <v>63</v>
      </c>
      <c r="R523" s="162"/>
    </row>
    <row r="524" spans="1:18">
      <c r="A524" s="184"/>
      <c r="B524" s="192"/>
      <c r="C524" s="167" t="s">
        <v>3678</v>
      </c>
      <c r="D524" s="66"/>
      <c r="E524" s="47" t="s">
        <v>1807</v>
      </c>
      <c r="F524" s="28" t="s">
        <v>1808</v>
      </c>
      <c r="G524" s="67">
        <v>100</v>
      </c>
      <c r="H524" s="26">
        <v>800.44</v>
      </c>
      <c r="I524" s="123">
        <f t="shared" si="59"/>
        <v>0</v>
      </c>
      <c r="J524" s="126">
        <f t="shared" ref="J524:J588" si="69">SUM(H524)*(1-K524)</f>
        <v>800.44</v>
      </c>
      <c r="K524" s="40">
        <f t="shared" si="60"/>
        <v>0</v>
      </c>
      <c r="L524" s="23">
        <v>20</v>
      </c>
      <c r="M524" s="22">
        <f t="shared" si="68"/>
        <v>160.08800000000002</v>
      </c>
      <c r="N524" s="65" t="s">
        <v>1809</v>
      </c>
      <c r="O524" s="65" t="s">
        <v>1810</v>
      </c>
      <c r="P524" s="32" t="s">
        <v>27</v>
      </c>
      <c r="Q524" s="32" t="s">
        <v>63</v>
      </c>
      <c r="R524" s="162"/>
    </row>
    <row r="525" spans="1:18">
      <c r="A525" s="184"/>
      <c r="B525" s="192"/>
      <c r="C525" s="167" t="s">
        <v>3678</v>
      </c>
      <c r="D525" s="66"/>
      <c r="E525" s="47" t="s">
        <v>1811</v>
      </c>
      <c r="F525" s="28" t="s">
        <v>1812</v>
      </c>
      <c r="G525" s="67">
        <v>100</v>
      </c>
      <c r="H525" s="26">
        <v>1139.0899999999999</v>
      </c>
      <c r="I525" s="123">
        <f t="shared" si="59"/>
        <v>0</v>
      </c>
      <c r="J525" s="126">
        <f t="shared" si="69"/>
        <v>1139.0899999999999</v>
      </c>
      <c r="K525" s="40">
        <f t="shared" si="60"/>
        <v>0</v>
      </c>
      <c r="L525" s="23">
        <v>10</v>
      </c>
      <c r="M525" s="22">
        <f t="shared" si="68"/>
        <v>113.90899999999999</v>
      </c>
      <c r="N525" s="65" t="s">
        <v>1813</v>
      </c>
      <c r="O525" s="65" t="s">
        <v>1814</v>
      </c>
      <c r="P525" s="32" t="s">
        <v>27</v>
      </c>
      <c r="Q525" s="32" t="s">
        <v>63</v>
      </c>
      <c r="R525" s="162"/>
    </row>
    <row r="526" spans="1:18">
      <c r="A526" s="184"/>
      <c r="B526" s="192"/>
      <c r="C526" s="167" t="s">
        <v>3678</v>
      </c>
      <c r="D526" s="66"/>
      <c r="E526" s="47" t="s">
        <v>1815</v>
      </c>
      <c r="F526" s="28" t="s">
        <v>1816</v>
      </c>
      <c r="G526" s="67">
        <v>100</v>
      </c>
      <c r="H526" s="26">
        <v>1784.35</v>
      </c>
      <c r="I526" s="123">
        <f t="shared" si="59"/>
        <v>0</v>
      </c>
      <c r="J526" s="126">
        <f t="shared" si="69"/>
        <v>1784.35</v>
      </c>
      <c r="K526" s="40">
        <f t="shared" si="60"/>
        <v>0</v>
      </c>
      <c r="L526" s="23">
        <v>10</v>
      </c>
      <c r="M526" s="22">
        <f t="shared" si="68"/>
        <v>178.435</v>
      </c>
      <c r="N526" s="65" t="s">
        <v>1817</v>
      </c>
      <c r="O526" s="65" t="s">
        <v>1818</v>
      </c>
      <c r="P526" s="32" t="s">
        <v>27</v>
      </c>
      <c r="Q526" s="32" t="s">
        <v>63</v>
      </c>
      <c r="R526" s="162"/>
    </row>
    <row r="527" spans="1:18">
      <c r="A527" s="185"/>
      <c r="B527" s="192"/>
      <c r="C527" s="167" t="s">
        <v>3678</v>
      </c>
      <c r="D527" s="66"/>
      <c r="E527" s="47" t="s">
        <v>1819</v>
      </c>
      <c r="F527" s="28" t="s">
        <v>1820</v>
      </c>
      <c r="G527" s="67">
        <v>100</v>
      </c>
      <c r="H527" s="26">
        <v>1231.45</v>
      </c>
      <c r="I527" s="123">
        <f t="shared" si="59"/>
        <v>0</v>
      </c>
      <c r="J527" s="126">
        <f t="shared" si="69"/>
        <v>1231.45</v>
      </c>
      <c r="K527" s="40">
        <f t="shared" si="60"/>
        <v>0</v>
      </c>
      <c r="L527" s="23">
        <v>10</v>
      </c>
      <c r="M527" s="22">
        <f t="shared" si="68"/>
        <v>123.145</v>
      </c>
      <c r="N527" s="65" t="s">
        <v>1821</v>
      </c>
      <c r="O527" s="65" t="s">
        <v>1822</v>
      </c>
      <c r="P527" s="32" t="s">
        <v>27</v>
      </c>
      <c r="Q527" s="32" t="s">
        <v>63</v>
      </c>
      <c r="R527" s="162"/>
    </row>
    <row r="528" spans="1:18">
      <c r="A528" s="183"/>
      <c r="B528" s="192"/>
      <c r="C528" s="167" t="s">
        <v>3678</v>
      </c>
      <c r="D528" s="66"/>
      <c r="E528" s="48" t="s">
        <v>1823</v>
      </c>
      <c r="F528" s="28" t="s">
        <v>1824</v>
      </c>
      <c r="G528" s="67">
        <v>100</v>
      </c>
      <c r="H528" s="26">
        <v>337.06</v>
      </c>
      <c r="I528" s="123">
        <f t="shared" si="59"/>
        <v>0</v>
      </c>
      <c r="J528" s="126">
        <f t="shared" si="69"/>
        <v>337.06</v>
      </c>
      <c r="K528" s="40">
        <f t="shared" si="60"/>
        <v>0</v>
      </c>
      <c r="L528" s="23">
        <v>100</v>
      </c>
      <c r="M528" s="22">
        <f t="shared" si="68"/>
        <v>337.06</v>
      </c>
      <c r="N528" s="65" t="s">
        <v>1825</v>
      </c>
      <c r="O528" s="65" t="s">
        <v>1826</v>
      </c>
      <c r="P528" s="32" t="s">
        <v>27</v>
      </c>
      <c r="Q528" s="32" t="s">
        <v>63</v>
      </c>
      <c r="R528" s="162"/>
    </row>
    <row r="529" spans="1:18">
      <c r="A529" s="184"/>
      <c r="B529" s="192"/>
      <c r="C529" s="167" t="s">
        <v>3678</v>
      </c>
      <c r="D529" s="66"/>
      <c r="E529" s="48" t="s">
        <v>1827</v>
      </c>
      <c r="F529" s="28" t="s">
        <v>1828</v>
      </c>
      <c r="G529" s="67">
        <v>100</v>
      </c>
      <c r="H529" s="26">
        <v>337.06</v>
      </c>
      <c r="I529" s="123">
        <f t="shared" si="59"/>
        <v>0</v>
      </c>
      <c r="J529" s="126">
        <f t="shared" si="69"/>
        <v>337.06</v>
      </c>
      <c r="K529" s="40">
        <f t="shared" si="60"/>
        <v>0</v>
      </c>
      <c r="L529" s="23">
        <v>50</v>
      </c>
      <c r="M529" s="22">
        <f t="shared" si="68"/>
        <v>168.53</v>
      </c>
      <c r="N529" s="65" t="s">
        <v>1829</v>
      </c>
      <c r="O529" s="65" t="s">
        <v>1830</v>
      </c>
      <c r="P529" s="32" t="s">
        <v>27</v>
      </c>
      <c r="Q529" s="32" t="s">
        <v>63</v>
      </c>
      <c r="R529" s="162"/>
    </row>
    <row r="530" spans="1:18">
      <c r="A530" s="184"/>
      <c r="B530" s="192"/>
      <c r="C530" s="167" t="s">
        <v>3678</v>
      </c>
      <c r="D530" s="66"/>
      <c r="E530" s="48" t="s">
        <v>1831</v>
      </c>
      <c r="F530" s="28" t="s">
        <v>1832</v>
      </c>
      <c r="G530" s="67">
        <v>100</v>
      </c>
      <c r="H530" s="26">
        <v>386.14</v>
      </c>
      <c r="I530" s="123">
        <f t="shared" si="59"/>
        <v>0</v>
      </c>
      <c r="J530" s="126">
        <f t="shared" si="69"/>
        <v>386.14</v>
      </c>
      <c r="K530" s="40">
        <f t="shared" si="60"/>
        <v>0</v>
      </c>
      <c r="L530" s="23">
        <v>50</v>
      </c>
      <c r="M530" s="22">
        <f t="shared" si="68"/>
        <v>193.07</v>
      </c>
      <c r="N530" s="65" t="s">
        <v>1833</v>
      </c>
      <c r="O530" s="65" t="s">
        <v>1834</v>
      </c>
      <c r="P530" s="32" t="s">
        <v>27</v>
      </c>
      <c r="Q530" s="32" t="s">
        <v>63</v>
      </c>
      <c r="R530" s="162"/>
    </row>
    <row r="531" spans="1:18">
      <c r="A531" s="184"/>
      <c r="B531" s="192"/>
      <c r="C531" s="167" t="s">
        <v>3678</v>
      </c>
      <c r="D531" s="66"/>
      <c r="E531" s="48" t="s">
        <v>1835</v>
      </c>
      <c r="F531" s="28" t="s">
        <v>1836</v>
      </c>
      <c r="G531" s="67">
        <v>100</v>
      </c>
      <c r="H531" s="26">
        <v>464.68</v>
      </c>
      <c r="I531" s="123">
        <f t="shared" si="59"/>
        <v>0</v>
      </c>
      <c r="J531" s="126">
        <f t="shared" si="69"/>
        <v>464.68</v>
      </c>
      <c r="K531" s="40">
        <f t="shared" si="60"/>
        <v>0</v>
      </c>
      <c r="L531" s="23">
        <v>40</v>
      </c>
      <c r="M531" s="22">
        <f t="shared" si="68"/>
        <v>185.87200000000001</v>
      </c>
      <c r="N531" s="65" t="s">
        <v>1837</v>
      </c>
      <c r="O531" s="65" t="s">
        <v>1838</v>
      </c>
      <c r="P531" s="32" t="s">
        <v>27</v>
      </c>
      <c r="Q531" s="32" t="s">
        <v>63</v>
      </c>
      <c r="R531" s="162"/>
    </row>
    <row r="532" spans="1:18">
      <c r="A532" s="184"/>
      <c r="B532" s="192"/>
      <c r="C532" s="167" t="s">
        <v>3678</v>
      </c>
      <c r="D532" s="66"/>
      <c r="E532" s="48" t="s">
        <v>1839</v>
      </c>
      <c r="F532" s="28" t="s">
        <v>1840</v>
      </c>
      <c r="G532" s="67">
        <v>100</v>
      </c>
      <c r="H532" s="26">
        <v>605.39</v>
      </c>
      <c r="I532" s="123">
        <f t="shared" si="59"/>
        <v>0</v>
      </c>
      <c r="J532" s="126">
        <f t="shared" si="69"/>
        <v>605.39</v>
      </c>
      <c r="K532" s="40">
        <f t="shared" si="60"/>
        <v>0</v>
      </c>
      <c r="L532" s="23">
        <v>40</v>
      </c>
      <c r="M532" s="22">
        <f t="shared" si="68"/>
        <v>242.15599999999998</v>
      </c>
      <c r="N532" s="65" t="s">
        <v>1841</v>
      </c>
      <c r="O532" s="65" t="s">
        <v>1842</v>
      </c>
      <c r="P532" s="32" t="s">
        <v>27</v>
      </c>
      <c r="Q532" s="32" t="s">
        <v>63</v>
      </c>
      <c r="R532" s="162"/>
    </row>
    <row r="533" spans="1:18">
      <c r="A533" s="184"/>
      <c r="B533" s="192"/>
      <c r="C533" s="167" t="s">
        <v>3678</v>
      </c>
      <c r="D533" s="66"/>
      <c r="E533" s="48" t="s">
        <v>1843</v>
      </c>
      <c r="F533" s="28" t="s">
        <v>1844</v>
      </c>
      <c r="G533" s="67">
        <v>100</v>
      </c>
      <c r="H533" s="26">
        <v>507.22</v>
      </c>
      <c r="I533" s="123">
        <f t="shared" si="59"/>
        <v>0</v>
      </c>
      <c r="J533" s="126">
        <f t="shared" si="69"/>
        <v>507.22</v>
      </c>
      <c r="K533" s="40">
        <f t="shared" si="60"/>
        <v>0</v>
      </c>
      <c r="L533" s="23">
        <v>50</v>
      </c>
      <c r="M533" s="22">
        <f t="shared" si="68"/>
        <v>253.61</v>
      </c>
      <c r="N533" s="65" t="s">
        <v>1845</v>
      </c>
      <c r="O533" s="65" t="s">
        <v>1846</v>
      </c>
      <c r="P533" s="32" t="s">
        <v>27</v>
      </c>
      <c r="Q533" s="32" t="s">
        <v>63</v>
      </c>
      <c r="R533" s="162"/>
    </row>
    <row r="534" spans="1:18">
      <c r="A534" s="184"/>
      <c r="B534" s="192"/>
      <c r="C534" s="167" t="s">
        <v>3678</v>
      </c>
      <c r="D534" s="66"/>
      <c r="E534" s="48" t="s">
        <v>1847</v>
      </c>
      <c r="F534" s="28" t="s">
        <v>1848</v>
      </c>
      <c r="G534" s="67">
        <v>100</v>
      </c>
      <c r="H534" s="26">
        <v>536.66999999999996</v>
      </c>
      <c r="I534" s="123">
        <f t="shared" si="59"/>
        <v>0</v>
      </c>
      <c r="J534" s="126">
        <f t="shared" si="69"/>
        <v>536.66999999999996</v>
      </c>
      <c r="K534" s="40">
        <f t="shared" si="60"/>
        <v>0</v>
      </c>
      <c r="L534" s="23">
        <v>40</v>
      </c>
      <c r="M534" s="22">
        <f t="shared" si="68"/>
        <v>214.66800000000001</v>
      </c>
      <c r="N534" s="65" t="s">
        <v>1849</v>
      </c>
      <c r="O534" s="65" t="s">
        <v>1850</v>
      </c>
      <c r="P534" s="32" t="s">
        <v>27</v>
      </c>
      <c r="Q534" s="32" t="s">
        <v>63</v>
      </c>
      <c r="R534" s="162"/>
    </row>
    <row r="535" spans="1:18">
      <c r="A535" s="184"/>
      <c r="B535" s="192"/>
      <c r="C535" s="167" t="s">
        <v>3678</v>
      </c>
      <c r="D535" s="66"/>
      <c r="E535" s="48" t="s">
        <v>1851</v>
      </c>
      <c r="F535" s="28" t="s">
        <v>1852</v>
      </c>
      <c r="G535" s="67">
        <v>100</v>
      </c>
      <c r="H535" s="26">
        <v>585.76</v>
      </c>
      <c r="I535" s="123">
        <f t="shared" ref="I535:I599" si="70">D535*J535/100</f>
        <v>0</v>
      </c>
      <c r="J535" s="126">
        <f t="shared" si="69"/>
        <v>585.76</v>
      </c>
      <c r="K535" s="40">
        <f t="shared" si="60"/>
        <v>0</v>
      </c>
      <c r="L535" s="23">
        <v>25</v>
      </c>
      <c r="M535" s="22">
        <f t="shared" si="68"/>
        <v>146.44</v>
      </c>
      <c r="N535" s="65" t="s">
        <v>1853</v>
      </c>
      <c r="O535" s="65" t="s">
        <v>1854</v>
      </c>
      <c r="P535" s="32" t="s">
        <v>27</v>
      </c>
      <c r="Q535" s="32" t="s">
        <v>63</v>
      </c>
      <c r="R535" s="162"/>
    </row>
    <row r="536" spans="1:18">
      <c r="A536" s="184"/>
      <c r="B536" s="192"/>
      <c r="C536" s="167" t="s">
        <v>3678</v>
      </c>
      <c r="D536" s="66"/>
      <c r="E536" s="48" t="s">
        <v>1855</v>
      </c>
      <c r="F536" s="28" t="s">
        <v>1856</v>
      </c>
      <c r="G536" s="67">
        <v>100</v>
      </c>
      <c r="H536" s="26">
        <v>543.22</v>
      </c>
      <c r="I536" s="123">
        <f t="shared" si="70"/>
        <v>0</v>
      </c>
      <c r="J536" s="126">
        <f t="shared" si="69"/>
        <v>543.22</v>
      </c>
      <c r="K536" s="40">
        <f t="shared" ref="K536:K600" si="71">$K$278</f>
        <v>0</v>
      </c>
      <c r="L536" s="23">
        <v>25</v>
      </c>
      <c r="M536" s="22">
        <f t="shared" si="68"/>
        <v>135.80500000000001</v>
      </c>
      <c r="N536" s="65" t="s">
        <v>1857</v>
      </c>
      <c r="O536" s="65" t="s">
        <v>1858</v>
      </c>
      <c r="P536" s="32" t="s">
        <v>27</v>
      </c>
      <c r="Q536" s="32" t="s">
        <v>63</v>
      </c>
      <c r="R536" s="162"/>
    </row>
    <row r="537" spans="1:18">
      <c r="A537" s="184"/>
      <c r="B537" s="192"/>
      <c r="C537" s="167" t="s">
        <v>3678</v>
      </c>
      <c r="D537" s="66"/>
      <c r="E537" s="48" t="s">
        <v>1859</v>
      </c>
      <c r="F537" s="28" t="s">
        <v>1860</v>
      </c>
      <c r="G537" s="67">
        <v>100</v>
      </c>
      <c r="H537" s="26">
        <v>713.38</v>
      </c>
      <c r="I537" s="123">
        <f t="shared" si="70"/>
        <v>0</v>
      </c>
      <c r="J537" s="126">
        <f t="shared" si="69"/>
        <v>713.38</v>
      </c>
      <c r="K537" s="40">
        <f t="shared" si="71"/>
        <v>0</v>
      </c>
      <c r="L537" s="23">
        <v>25</v>
      </c>
      <c r="M537" s="22">
        <f t="shared" si="68"/>
        <v>178.345</v>
      </c>
      <c r="N537" s="65" t="s">
        <v>1861</v>
      </c>
      <c r="O537" s="65" t="s">
        <v>1862</v>
      </c>
      <c r="P537" s="32" t="s">
        <v>27</v>
      </c>
      <c r="Q537" s="32" t="s">
        <v>63</v>
      </c>
      <c r="R537" s="162"/>
    </row>
    <row r="538" spans="1:18">
      <c r="A538" s="184"/>
      <c r="B538" s="192"/>
      <c r="C538" s="167" t="s">
        <v>3678</v>
      </c>
      <c r="D538" s="66"/>
      <c r="E538" s="48" t="s">
        <v>1863</v>
      </c>
      <c r="F538" s="28" t="s">
        <v>1864</v>
      </c>
      <c r="G538" s="67">
        <v>100</v>
      </c>
      <c r="H538" s="26">
        <v>801.73</v>
      </c>
      <c r="I538" s="123">
        <f t="shared" si="70"/>
        <v>0</v>
      </c>
      <c r="J538" s="126">
        <f t="shared" si="69"/>
        <v>801.73</v>
      </c>
      <c r="K538" s="40">
        <f t="shared" si="71"/>
        <v>0</v>
      </c>
      <c r="L538" s="23">
        <v>25</v>
      </c>
      <c r="M538" s="22">
        <f t="shared" si="68"/>
        <v>200.4325</v>
      </c>
      <c r="N538" s="65" t="s">
        <v>1865</v>
      </c>
      <c r="O538" s="65" t="s">
        <v>1866</v>
      </c>
      <c r="P538" s="32" t="s">
        <v>27</v>
      </c>
      <c r="Q538" s="32" t="s">
        <v>63</v>
      </c>
      <c r="R538" s="162"/>
    </row>
    <row r="539" spans="1:18">
      <c r="A539" s="184"/>
      <c r="B539" s="192"/>
      <c r="C539" s="167" t="s">
        <v>3678</v>
      </c>
      <c r="D539" s="66"/>
      <c r="E539" s="48" t="s">
        <v>1867</v>
      </c>
      <c r="F539" s="28" t="s">
        <v>1868</v>
      </c>
      <c r="G539" s="67">
        <v>100</v>
      </c>
      <c r="H539" s="26">
        <v>765.74</v>
      </c>
      <c r="I539" s="123">
        <f t="shared" si="70"/>
        <v>0</v>
      </c>
      <c r="J539" s="126">
        <f t="shared" si="69"/>
        <v>765.74</v>
      </c>
      <c r="K539" s="40">
        <f t="shared" si="71"/>
        <v>0</v>
      </c>
      <c r="L539" s="23">
        <v>20</v>
      </c>
      <c r="M539" s="22">
        <f t="shared" si="68"/>
        <v>153.148</v>
      </c>
      <c r="N539" s="65" t="s">
        <v>1869</v>
      </c>
      <c r="O539" s="65" t="s">
        <v>1870</v>
      </c>
      <c r="P539" s="32" t="s">
        <v>27</v>
      </c>
      <c r="Q539" s="32" t="s">
        <v>63</v>
      </c>
      <c r="R539" s="162"/>
    </row>
    <row r="540" spans="1:18">
      <c r="A540" s="184"/>
      <c r="B540" s="192"/>
      <c r="C540" s="167" t="s">
        <v>3678</v>
      </c>
      <c r="D540" s="66"/>
      <c r="E540" s="48" t="s">
        <v>1871</v>
      </c>
      <c r="F540" s="28" t="s">
        <v>1872</v>
      </c>
      <c r="G540" s="67">
        <v>100</v>
      </c>
      <c r="H540" s="26">
        <v>945.72</v>
      </c>
      <c r="I540" s="123">
        <f t="shared" si="70"/>
        <v>0</v>
      </c>
      <c r="J540" s="126">
        <f t="shared" si="69"/>
        <v>945.72</v>
      </c>
      <c r="K540" s="40">
        <f t="shared" si="71"/>
        <v>0</v>
      </c>
      <c r="L540" s="23">
        <v>20</v>
      </c>
      <c r="M540" s="22">
        <f t="shared" si="68"/>
        <v>189.14400000000001</v>
      </c>
      <c r="N540" s="65" t="s">
        <v>1873</v>
      </c>
      <c r="O540" s="65" t="s">
        <v>1874</v>
      </c>
      <c r="P540" s="32" t="s">
        <v>27</v>
      </c>
      <c r="Q540" s="32" t="s">
        <v>63</v>
      </c>
      <c r="R540" s="162"/>
    </row>
    <row r="541" spans="1:18">
      <c r="A541" s="184"/>
      <c r="B541" s="192"/>
      <c r="C541" s="167" t="s">
        <v>3678</v>
      </c>
      <c r="D541" s="66"/>
      <c r="E541" s="48" t="s">
        <v>1875</v>
      </c>
      <c r="F541" s="28" t="s">
        <v>1876</v>
      </c>
      <c r="G541" s="67">
        <v>100</v>
      </c>
      <c r="H541" s="26">
        <v>909.72</v>
      </c>
      <c r="I541" s="123">
        <f t="shared" si="70"/>
        <v>0</v>
      </c>
      <c r="J541" s="126">
        <f t="shared" si="69"/>
        <v>909.72</v>
      </c>
      <c r="K541" s="40">
        <f t="shared" si="71"/>
        <v>0</v>
      </c>
      <c r="L541" s="23">
        <v>20</v>
      </c>
      <c r="M541" s="22">
        <f t="shared" si="68"/>
        <v>181.94400000000002</v>
      </c>
      <c r="N541" s="65" t="s">
        <v>1877</v>
      </c>
      <c r="O541" s="65" t="s">
        <v>1878</v>
      </c>
      <c r="P541" s="32" t="s">
        <v>27</v>
      </c>
      <c r="Q541" s="32" t="s">
        <v>63</v>
      </c>
      <c r="R541" s="162"/>
    </row>
    <row r="542" spans="1:18">
      <c r="A542" s="184"/>
      <c r="B542" s="192"/>
      <c r="C542" s="167" t="s">
        <v>3678</v>
      </c>
      <c r="D542" s="66"/>
      <c r="E542" s="48" t="s">
        <v>1879</v>
      </c>
      <c r="F542" s="28" t="s">
        <v>1880</v>
      </c>
      <c r="G542" s="67">
        <v>100</v>
      </c>
      <c r="H542" s="26">
        <v>955.54</v>
      </c>
      <c r="I542" s="123">
        <f t="shared" si="70"/>
        <v>0</v>
      </c>
      <c r="J542" s="126">
        <f t="shared" si="69"/>
        <v>955.54</v>
      </c>
      <c r="K542" s="40">
        <f t="shared" si="71"/>
        <v>0</v>
      </c>
      <c r="L542" s="23">
        <v>20</v>
      </c>
      <c r="M542" s="22">
        <f t="shared" si="68"/>
        <v>191.108</v>
      </c>
      <c r="N542" s="65" t="s">
        <v>1881</v>
      </c>
      <c r="O542" s="65" t="s">
        <v>1882</v>
      </c>
      <c r="P542" s="32" t="s">
        <v>27</v>
      </c>
      <c r="Q542" s="32" t="s">
        <v>63</v>
      </c>
      <c r="R542" s="162"/>
    </row>
    <row r="543" spans="1:18">
      <c r="A543" s="184"/>
      <c r="B543" s="192"/>
      <c r="C543" s="167" t="s">
        <v>3678</v>
      </c>
      <c r="D543" s="66"/>
      <c r="E543" s="48" t="s">
        <v>1883</v>
      </c>
      <c r="F543" s="28" t="s">
        <v>1884</v>
      </c>
      <c r="G543" s="67">
        <v>100</v>
      </c>
      <c r="H543" s="26">
        <v>1043.8900000000001</v>
      </c>
      <c r="I543" s="123">
        <f t="shared" si="70"/>
        <v>0</v>
      </c>
      <c r="J543" s="126">
        <f t="shared" si="69"/>
        <v>1043.8900000000001</v>
      </c>
      <c r="K543" s="40">
        <f t="shared" si="71"/>
        <v>0</v>
      </c>
      <c r="L543" s="23">
        <v>20</v>
      </c>
      <c r="M543" s="22">
        <f t="shared" si="68"/>
        <v>208.77800000000002</v>
      </c>
      <c r="N543" s="65" t="s">
        <v>1885</v>
      </c>
      <c r="O543" s="65" t="s">
        <v>1886</v>
      </c>
      <c r="P543" s="32" t="s">
        <v>27</v>
      </c>
      <c r="Q543" s="32" t="s">
        <v>63</v>
      </c>
      <c r="R543" s="162"/>
    </row>
    <row r="544" spans="1:18">
      <c r="A544" s="184"/>
      <c r="B544" s="192"/>
      <c r="C544" s="167" t="s">
        <v>3678</v>
      </c>
      <c r="D544" s="66"/>
      <c r="E544" s="48" t="s">
        <v>1887</v>
      </c>
      <c r="F544" s="28" t="s">
        <v>1888</v>
      </c>
      <c r="G544" s="67">
        <v>100</v>
      </c>
      <c r="H544" s="26">
        <v>1299.1400000000001</v>
      </c>
      <c r="I544" s="123">
        <f t="shared" si="70"/>
        <v>0</v>
      </c>
      <c r="J544" s="126">
        <f t="shared" si="69"/>
        <v>1299.1400000000001</v>
      </c>
      <c r="K544" s="40">
        <f t="shared" si="71"/>
        <v>0</v>
      </c>
      <c r="L544" s="23">
        <v>20</v>
      </c>
      <c r="M544" s="22">
        <f t="shared" si="68"/>
        <v>259.82800000000003</v>
      </c>
      <c r="N544" s="65" t="s">
        <v>1889</v>
      </c>
      <c r="O544" s="65" t="s">
        <v>1890</v>
      </c>
      <c r="P544" s="32" t="s">
        <v>27</v>
      </c>
      <c r="Q544" s="32" t="s">
        <v>63</v>
      </c>
      <c r="R544" s="162"/>
    </row>
    <row r="545" spans="1:18">
      <c r="A545" s="184"/>
      <c r="B545" s="192"/>
      <c r="C545" s="167" t="s">
        <v>3678</v>
      </c>
      <c r="D545" s="66"/>
      <c r="E545" s="48" t="s">
        <v>1891</v>
      </c>
      <c r="F545" s="28" t="s">
        <v>1892</v>
      </c>
      <c r="G545" s="67">
        <v>100</v>
      </c>
      <c r="H545" s="26">
        <v>1577.29</v>
      </c>
      <c r="I545" s="123">
        <f t="shared" si="70"/>
        <v>0</v>
      </c>
      <c r="J545" s="126">
        <f t="shared" si="69"/>
        <v>1577.29</v>
      </c>
      <c r="K545" s="40">
        <f t="shared" si="71"/>
        <v>0</v>
      </c>
      <c r="L545" s="23">
        <v>10</v>
      </c>
      <c r="M545" s="22">
        <f t="shared" si="68"/>
        <v>157.72899999999998</v>
      </c>
      <c r="N545" s="65" t="s">
        <v>1893</v>
      </c>
      <c r="O545" s="65" t="s">
        <v>1894</v>
      </c>
      <c r="P545" s="32" t="s">
        <v>27</v>
      </c>
      <c r="Q545" s="32" t="s">
        <v>63</v>
      </c>
      <c r="R545" s="162"/>
    </row>
    <row r="546" spans="1:18">
      <c r="A546" s="184"/>
      <c r="B546" s="192"/>
      <c r="C546" s="167" t="s">
        <v>3678</v>
      </c>
      <c r="D546" s="66"/>
      <c r="E546" s="48" t="s">
        <v>1895</v>
      </c>
      <c r="F546" s="28" t="s">
        <v>1896</v>
      </c>
      <c r="G546" s="67">
        <v>100</v>
      </c>
      <c r="H546" s="26">
        <v>1763.81</v>
      </c>
      <c r="I546" s="123">
        <f t="shared" si="70"/>
        <v>0</v>
      </c>
      <c r="J546" s="126">
        <f t="shared" si="69"/>
        <v>1763.81</v>
      </c>
      <c r="K546" s="40">
        <f t="shared" si="71"/>
        <v>0</v>
      </c>
      <c r="L546" s="23">
        <v>10</v>
      </c>
      <c r="M546" s="22">
        <f t="shared" si="68"/>
        <v>176.38099999999997</v>
      </c>
      <c r="N546" s="65" t="s">
        <v>1897</v>
      </c>
      <c r="O546" s="65" t="s">
        <v>1898</v>
      </c>
      <c r="P546" s="32" t="s">
        <v>27</v>
      </c>
      <c r="Q546" s="32" t="s">
        <v>63</v>
      </c>
      <c r="R546" s="162"/>
    </row>
    <row r="547" spans="1:18">
      <c r="A547" s="184"/>
      <c r="B547" s="192"/>
      <c r="C547" s="167" t="s">
        <v>3678</v>
      </c>
      <c r="D547" s="66"/>
      <c r="E547" s="48" t="s">
        <v>1899</v>
      </c>
      <c r="F547" s="28" t="s">
        <v>1900</v>
      </c>
      <c r="G547" s="67">
        <v>100</v>
      </c>
      <c r="H547" s="26">
        <v>1904.53</v>
      </c>
      <c r="I547" s="123">
        <f t="shared" si="70"/>
        <v>0</v>
      </c>
      <c r="J547" s="126">
        <f t="shared" si="69"/>
        <v>1904.53</v>
      </c>
      <c r="K547" s="40">
        <f t="shared" si="71"/>
        <v>0</v>
      </c>
      <c r="L547" s="23">
        <v>10</v>
      </c>
      <c r="M547" s="22">
        <f t="shared" si="68"/>
        <v>190.453</v>
      </c>
      <c r="N547" s="65" t="s">
        <v>1901</v>
      </c>
      <c r="O547" s="65" t="s">
        <v>1902</v>
      </c>
      <c r="P547" s="32" t="s">
        <v>27</v>
      </c>
      <c r="Q547" s="32" t="s">
        <v>63</v>
      </c>
      <c r="R547" s="162"/>
    </row>
    <row r="548" spans="1:18">
      <c r="A548" s="184"/>
      <c r="B548" s="192"/>
      <c r="C548" s="167" t="s">
        <v>3678</v>
      </c>
      <c r="D548" s="66"/>
      <c r="E548" s="47" t="s">
        <v>1903</v>
      </c>
      <c r="F548" s="28" t="s">
        <v>1904</v>
      </c>
      <c r="G548" s="67">
        <v>100</v>
      </c>
      <c r="H548" s="26">
        <v>1178.95</v>
      </c>
      <c r="I548" s="123">
        <f t="shared" si="70"/>
        <v>0</v>
      </c>
      <c r="J548" s="126">
        <f t="shared" si="69"/>
        <v>1178.95</v>
      </c>
      <c r="K548" s="40">
        <f t="shared" si="71"/>
        <v>0</v>
      </c>
      <c r="L548" s="23">
        <v>150</v>
      </c>
      <c r="M548" s="22">
        <f t="shared" si="68"/>
        <v>1768.425</v>
      </c>
      <c r="N548" s="65" t="s">
        <v>1905</v>
      </c>
      <c r="O548" s="65" t="s">
        <v>1906</v>
      </c>
      <c r="P548" s="32" t="s">
        <v>27</v>
      </c>
      <c r="Q548" s="32" t="s">
        <v>63</v>
      </c>
      <c r="R548" s="162"/>
    </row>
    <row r="549" spans="1:18">
      <c r="A549" s="184"/>
      <c r="B549" s="192"/>
      <c r="C549" s="167" t="s">
        <v>3678</v>
      </c>
      <c r="D549" s="66"/>
      <c r="E549" s="47" t="s">
        <v>1907</v>
      </c>
      <c r="F549" s="28" t="s">
        <v>1908</v>
      </c>
      <c r="G549" s="67">
        <v>100</v>
      </c>
      <c r="H549" s="26">
        <v>1523.82</v>
      </c>
      <c r="I549" s="123">
        <f t="shared" si="70"/>
        <v>0</v>
      </c>
      <c r="J549" s="126">
        <f t="shared" si="69"/>
        <v>1523.82</v>
      </c>
      <c r="K549" s="40">
        <f t="shared" si="71"/>
        <v>0</v>
      </c>
      <c r="L549" s="23">
        <v>100</v>
      </c>
      <c r="M549" s="22">
        <f t="shared" si="68"/>
        <v>1523.82</v>
      </c>
      <c r="N549" s="65" t="s">
        <v>1909</v>
      </c>
      <c r="O549" s="65" t="s">
        <v>1910</v>
      </c>
      <c r="P549" s="32" t="s">
        <v>27</v>
      </c>
      <c r="Q549" s="32" t="s">
        <v>63</v>
      </c>
      <c r="R549" s="162"/>
    </row>
    <row r="550" spans="1:18">
      <c r="A550" s="184"/>
      <c r="B550" s="192"/>
      <c r="C550" s="167" t="s">
        <v>3678</v>
      </c>
      <c r="D550" s="66"/>
      <c r="E550" s="48" t="s">
        <v>1911</v>
      </c>
      <c r="F550" s="28" t="s">
        <v>1912</v>
      </c>
      <c r="G550" s="67">
        <v>100</v>
      </c>
      <c r="H550" s="26">
        <v>988.23</v>
      </c>
      <c r="I550" s="123">
        <f t="shared" si="70"/>
        <v>0</v>
      </c>
      <c r="J550" s="126">
        <f t="shared" si="69"/>
        <v>988.23</v>
      </c>
      <c r="K550" s="40">
        <f t="shared" si="71"/>
        <v>0</v>
      </c>
      <c r="L550" s="23">
        <v>100</v>
      </c>
      <c r="M550" s="22">
        <f t="shared" si="68"/>
        <v>988.23</v>
      </c>
      <c r="N550" s="65" t="s">
        <v>1913</v>
      </c>
      <c r="O550" s="65" t="s">
        <v>1914</v>
      </c>
      <c r="P550" s="32" t="s">
        <v>27</v>
      </c>
      <c r="Q550" s="32" t="s">
        <v>63</v>
      </c>
      <c r="R550" s="162"/>
    </row>
    <row r="551" spans="1:18">
      <c r="A551" s="184"/>
      <c r="B551" s="192"/>
      <c r="C551" s="167" t="s">
        <v>3678</v>
      </c>
      <c r="D551" s="66"/>
      <c r="E551" s="48" t="s">
        <v>1915</v>
      </c>
      <c r="F551" s="28" t="s">
        <v>1916</v>
      </c>
      <c r="G551" s="67">
        <v>100</v>
      </c>
      <c r="H551" s="26">
        <v>857.56</v>
      </c>
      <c r="I551" s="123">
        <f t="shared" si="70"/>
        <v>0</v>
      </c>
      <c r="J551" s="126">
        <f t="shared" si="69"/>
        <v>857.56</v>
      </c>
      <c r="K551" s="40">
        <f t="shared" si="71"/>
        <v>0</v>
      </c>
      <c r="L551" s="23">
        <v>50</v>
      </c>
      <c r="M551" s="22">
        <f t="shared" si="68"/>
        <v>428.78</v>
      </c>
      <c r="N551" s="65" t="s">
        <v>1917</v>
      </c>
      <c r="O551" s="65" t="s">
        <v>1918</v>
      </c>
      <c r="P551" s="32" t="s">
        <v>27</v>
      </c>
      <c r="Q551" s="32" t="s">
        <v>63</v>
      </c>
      <c r="R551" s="162"/>
    </row>
    <row r="552" spans="1:18">
      <c r="A552" s="184"/>
      <c r="B552" s="192"/>
      <c r="C552" s="167" t="s">
        <v>3678</v>
      </c>
      <c r="D552" s="66"/>
      <c r="E552" s="48" t="s">
        <v>1919</v>
      </c>
      <c r="F552" s="28" t="s">
        <v>1920</v>
      </c>
      <c r="G552" s="67">
        <v>100</v>
      </c>
      <c r="H552" s="26">
        <v>1100.8900000000001</v>
      </c>
      <c r="I552" s="123">
        <f t="shared" si="70"/>
        <v>0</v>
      </c>
      <c r="J552" s="126">
        <f t="shared" si="69"/>
        <v>1100.8900000000001</v>
      </c>
      <c r="K552" s="40">
        <f t="shared" si="71"/>
        <v>0</v>
      </c>
      <c r="L552" s="23">
        <v>50</v>
      </c>
      <c r="M552" s="22">
        <f t="shared" si="68"/>
        <v>550.44500000000005</v>
      </c>
      <c r="N552" s="65" t="s">
        <v>1921</v>
      </c>
      <c r="O552" s="65" t="s">
        <v>1922</v>
      </c>
      <c r="P552" s="32" t="s">
        <v>27</v>
      </c>
      <c r="Q552" s="32" t="s">
        <v>63</v>
      </c>
      <c r="R552" s="162"/>
    </row>
    <row r="553" spans="1:18">
      <c r="A553" s="184"/>
      <c r="B553" s="192"/>
      <c r="C553" s="167" t="s">
        <v>3678</v>
      </c>
      <c r="D553" s="66"/>
      <c r="E553" s="48" t="s">
        <v>1923</v>
      </c>
      <c r="F553" s="28" t="s">
        <v>1924</v>
      </c>
      <c r="G553" s="67">
        <v>100</v>
      </c>
      <c r="H553" s="26">
        <v>1440.33</v>
      </c>
      <c r="I553" s="123">
        <f t="shared" si="70"/>
        <v>0</v>
      </c>
      <c r="J553" s="126">
        <f t="shared" si="69"/>
        <v>1440.33</v>
      </c>
      <c r="K553" s="40">
        <f t="shared" si="71"/>
        <v>0</v>
      </c>
      <c r="L553" s="23">
        <v>40</v>
      </c>
      <c r="M553" s="22">
        <f t="shared" si="68"/>
        <v>576.13199999999995</v>
      </c>
      <c r="N553" s="65" t="s">
        <v>1925</v>
      </c>
      <c r="O553" s="65" t="s">
        <v>1926</v>
      </c>
      <c r="P553" s="32" t="s">
        <v>27</v>
      </c>
      <c r="Q553" s="32" t="s">
        <v>63</v>
      </c>
      <c r="R553" s="162"/>
    </row>
    <row r="554" spans="1:18">
      <c r="A554" s="184"/>
      <c r="B554" s="192"/>
      <c r="C554" s="167" t="s">
        <v>3678</v>
      </c>
      <c r="D554" s="66"/>
      <c r="E554" s="48" t="s">
        <v>1927</v>
      </c>
      <c r="F554" s="28" t="s">
        <v>1928</v>
      </c>
      <c r="G554" s="67">
        <v>100</v>
      </c>
      <c r="H554" s="26">
        <v>1394.26</v>
      </c>
      <c r="I554" s="123">
        <f t="shared" si="70"/>
        <v>0</v>
      </c>
      <c r="J554" s="126">
        <f t="shared" si="69"/>
        <v>1394.26</v>
      </c>
      <c r="K554" s="40">
        <f t="shared" si="71"/>
        <v>0</v>
      </c>
      <c r="L554" s="23">
        <v>50</v>
      </c>
      <c r="M554" s="22">
        <f t="shared" si="68"/>
        <v>697.13</v>
      </c>
      <c r="N554" s="65" t="s">
        <v>1929</v>
      </c>
      <c r="O554" s="65" t="s">
        <v>1930</v>
      </c>
      <c r="P554" s="32" t="s">
        <v>27</v>
      </c>
      <c r="Q554" s="32" t="s">
        <v>63</v>
      </c>
      <c r="R554" s="162"/>
    </row>
    <row r="555" spans="1:18">
      <c r="A555" s="184"/>
      <c r="B555" s="192"/>
      <c r="C555" s="167" t="s">
        <v>3678</v>
      </c>
      <c r="D555" s="66"/>
      <c r="E555" s="48" t="s">
        <v>1931</v>
      </c>
      <c r="F555" s="28" t="s">
        <v>1932</v>
      </c>
      <c r="G555" s="67">
        <v>100</v>
      </c>
      <c r="H555" s="26">
        <v>1310.5899999999999</v>
      </c>
      <c r="I555" s="123">
        <f t="shared" si="70"/>
        <v>0</v>
      </c>
      <c r="J555" s="126">
        <f t="shared" si="69"/>
        <v>1310.5899999999999</v>
      </c>
      <c r="K555" s="40">
        <f t="shared" si="71"/>
        <v>0</v>
      </c>
      <c r="L555" s="23">
        <v>40</v>
      </c>
      <c r="M555" s="22">
        <f t="shared" si="68"/>
        <v>524.23599999999999</v>
      </c>
      <c r="N555" s="65" t="s">
        <v>1933</v>
      </c>
      <c r="O555" s="65" t="s">
        <v>1934</v>
      </c>
      <c r="P555" s="32" t="s">
        <v>27</v>
      </c>
      <c r="Q555" s="32" t="s">
        <v>63</v>
      </c>
      <c r="R555" s="162"/>
    </row>
    <row r="556" spans="1:18">
      <c r="A556" s="184"/>
      <c r="B556" s="192"/>
      <c r="C556" s="167" t="s">
        <v>3678</v>
      </c>
      <c r="D556" s="66"/>
      <c r="E556" s="48" t="s">
        <v>1935</v>
      </c>
      <c r="F556" s="28" t="s">
        <v>1936</v>
      </c>
      <c r="G556" s="67">
        <v>100</v>
      </c>
      <c r="H556" s="26">
        <v>1467.86</v>
      </c>
      <c r="I556" s="123">
        <f t="shared" si="70"/>
        <v>0</v>
      </c>
      <c r="J556" s="126">
        <f t="shared" si="69"/>
        <v>1467.86</v>
      </c>
      <c r="K556" s="40">
        <f t="shared" si="71"/>
        <v>0</v>
      </c>
      <c r="L556" s="23">
        <v>25</v>
      </c>
      <c r="M556" s="22">
        <f t="shared" si="68"/>
        <v>366.96499999999997</v>
      </c>
      <c r="N556" s="65" t="s">
        <v>1937</v>
      </c>
      <c r="O556" s="65" t="s">
        <v>1938</v>
      </c>
      <c r="P556" s="32" t="s">
        <v>27</v>
      </c>
      <c r="Q556" s="32" t="s">
        <v>63</v>
      </c>
      <c r="R556" s="162"/>
    </row>
    <row r="557" spans="1:18">
      <c r="A557" s="184"/>
      <c r="B557" s="192"/>
      <c r="C557" s="167" t="s">
        <v>3678</v>
      </c>
      <c r="D557" s="66"/>
      <c r="E557" s="48" t="s">
        <v>1939</v>
      </c>
      <c r="F557" s="28" t="s">
        <v>1940</v>
      </c>
      <c r="G557" s="67">
        <v>100</v>
      </c>
      <c r="H557" s="26">
        <v>1625.13</v>
      </c>
      <c r="I557" s="123">
        <f t="shared" si="70"/>
        <v>0</v>
      </c>
      <c r="J557" s="126">
        <f t="shared" si="69"/>
        <v>1625.13</v>
      </c>
      <c r="K557" s="40">
        <f t="shared" si="71"/>
        <v>0</v>
      </c>
      <c r="L557" s="23">
        <v>25</v>
      </c>
      <c r="M557" s="22">
        <f t="shared" si="68"/>
        <v>406.28250000000003</v>
      </c>
      <c r="N557" s="65" t="s">
        <v>1941</v>
      </c>
      <c r="O557" s="65" t="s">
        <v>1942</v>
      </c>
      <c r="P557" s="32" t="s">
        <v>27</v>
      </c>
      <c r="Q557" s="32" t="s">
        <v>63</v>
      </c>
      <c r="R557" s="162"/>
    </row>
    <row r="558" spans="1:18">
      <c r="A558" s="184"/>
      <c r="B558" s="192"/>
      <c r="C558" s="167" t="s">
        <v>3678</v>
      </c>
      <c r="D558" s="66"/>
      <c r="E558" s="48" t="s">
        <v>1943</v>
      </c>
      <c r="F558" s="28" t="s">
        <v>1944</v>
      </c>
      <c r="G558" s="67">
        <v>100</v>
      </c>
      <c r="H558" s="26">
        <v>1913.46</v>
      </c>
      <c r="I558" s="123">
        <f t="shared" si="70"/>
        <v>0</v>
      </c>
      <c r="J558" s="126">
        <f t="shared" si="69"/>
        <v>1913.46</v>
      </c>
      <c r="K558" s="40">
        <f t="shared" si="71"/>
        <v>0</v>
      </c>
      <c r="L558" s="23">
        <v>25</v>
      </c>
      <c r="M558" s="22">
        <f t="shared" si="68"/>
        <v>478.36500000000001</v>
      </c>
      <c r="N558" s="65" t="s">
        <v>1945</v>
      </c>
      <c r="O558" s="65" t="s">
        <v>1946</v>
      </c>
      <c r="P558" s="32" t="s">
        <v>27</v>
      </c>
      <c r="Q558" s="32" t="s">
        <v>63</v>
      </c>
      <c r="R558" s="162"/>
    </row>
    <row r="559" spans="1:18">
      <c r="A559" s="184"/>
      <c r="B559" s="192"/>
      <c r="C559" s="167" t="s">
        <v>3678</v>
      </c>
      <c r="D559" s="66"/>
      <c r="E559" s="48" t="s">
        <v>1947</v>
      </c>
      <c r="F559" s="28" t="s">
        <v>1948</v>
      </c>
      <c r="G559" s="67">
        <v>100</v>
      </c>
      <c r="H559" s="26">
        <v>2359.0500000000002</v>
      </c>
      <c r="I559" s="123">
        <f t="shared" si="70"/>
        <v>0</v>
      </c>
      <c r="J559" s="126">
        <f t="shared" si="69"/>
        <v>2359.0500000000002</v>
      </c>
      <c r="K559" s="40">
        <f t="shared" si="71"/>
        <v>0</v>
      </c>
      <c r="L559" s="23">
        <v>20</v>
      </c>
      <c r="M559" s="22">
        <f t="shared" si="68"/>
        <v>471.81</v>
      </c>
      <c r="N559" s="65" t="s">
        <v>1949</v>
      </c>
      <c r="O559" s="65" t="s">
        <v>1950</v>
      </c>
      <c r="P559" s="32" t="s">
        <v>27</v>
      </c>
      <c r="Q559" s="32" t="s">
        <v>63</v>
      </c>
      <c r="R559" s="162"/>
    </row>
    <row r="560" spans="1:18">
      <c r="A560" s="184"/>
      <c r="B560" s="192"/>
      <c r="C560" s="167" t="s">
        <v>3678</v>
      </c>
      <c r="D560" s="66"/>
      <c r="E560" s="48" t="s">
        <v>1951</v>
      </c>
      <c r="F560" s="28" t="s">
        <v>1952</v>
      </c>
      <c r="G560" s="67">
        <v>100</v>
      </c>
      <c r="H560" s="26">
        <v>2463.9</v>
      </c>
      <c r="I560" s="123">
        <f t="shared" si="70"/>
        <v>0</v>
      </c>
      <c r="J560" s="126">
        <f t="shared" si="69"/>
        <v>2463.9</v>
      </c>
      <c r="K560" s="40">
        <f t="shared" si="71"/>
        <v>0</v>
      </c>
      <c r="L560" s="23">
        <v>20</v>
      </c>
      <c r="M560" s="22">
        <f t="shared" si="68"/>
        <v>492.78</v>
      </c>
      <c r="N560" s="65" t="s">
        <v>1953</v>
      </c>
      <c r="O560" s="65" t="s">
        <v>1954</v>
      </c>
      <c r="P560" s="32" t="s">
        <v>27</v>
      </c>
      <c r="Q560" s="32" t="s">
        <v>63</v>
      </c>
      <c r="R560" s="162"/>
    </row>
    <row r="561" spans="1:18">
      <c r="A561" s="184"/>
      <c r="B561" s="192"/>
      <c r="C561" s="167" t="s">
        <v>3678</v>
      </c>
      <c r="D561" s="66"/>
      <c r="E561" s="48" t="s">
        <v>1955</v>
      </c>
      <c r="F561" s="28" t="s">
        <v>1956</v>
      </c>
      <c r="G561" s="67">
        <v>100</v>
      </c>
      <c r="H561" s="26">
        <v>2621.17</v>
      </c>
      <c r="I561" s="123">
        <f t="shared" si="70"/>
        <v>0</v>
      </c>
      <c r="J561" s="126">
        <f t="shared" si="69"/>
        <v>2621.17</v>
      </c>
      <c r="K561" s="40">
        <f t="shared" si="71"/>
        <v>0</v>
      </c>
      <c r="L561" s="23">
        <v>20</v>
      </c>
      <c r="M561" s="22">
        <f t="shared" si="68"/>
        <v>524.23400000000004</v>
      </c>
      <c r="N561" s="65" t="s">
        <v>1957</v>
      </c>
      <c r="O561" s="65" t="s">
        <v>1958</v>
      </c>
      <c r="P561" s="32" t="s">
        <v>27</v>
      </c>
      <c r="Q561" s="32" t="s">
        <v>63</v>
      </c>
      <c r="R561" s="162"/>
    </row>
    <row r="562" spans="1:18">
      <c r="A562" s="184"/>
      <c r="B562" s="192"/>
      <c r="C562" s="167" t="s">
        <v>3678</v>
      </c>
      <c r="D562" s="66"/>
      <c r="E562" s="48" t="s">
        <v>1959</v>
      </c>
      <c r="F562" s="28" t="s">
        <v>1960</v>
      </c>
      <c r="G562" s="67">
        <v>100</v>
      </c>
      <c r="H562" s="26">
        <v>3385.77</v>
      </c>
      <c r="I562" s="123">
        <f t="shared" si="70"/>
        <v>0</v>
      </c>
      <c r="J562" s="126">
        <f t="shared" si="69"/>
        <v>3385.77</v>
      </c>
      <c r="K562" s="40">
        <f t="shared" si="71"/>
        <v>0</v>
      </c>
      <c r="L562" s="23">
        <v>20</v>
      </c>
      <c r="M562" s="22">
        <f t="shared" si="68"/>
        <v>677.154</v>
      </c>
      <c r="N562" s="65" t="s">
        <v>1961</v>
      </c>
      <c r="O562" s="65" t="s">
        <v>1962</v>
      </c>
      <c r="P562" s="32" t="s">
        <v>27</v>
      </c>
      <c r="Q562" s="32" t="s">
        <v>63</v>
      </c>
      <c r="R562" s="162"/>
    </row>
    <row r="563" spans="1:18">
      <c r="A563" s="184"/>
      <c r="B563" s="192"/>
      <c r="C563" s="167" t="s">
        <v>3678</v>
      </c>
      <c r="D563" s="66"/>
      <c r="E563" s="48" t="s">
        <v>1963</v>
      </c>
      <c r="F563" s="28" t="s">
        <v>1964</v>
      </c>
      <c r="G563" s="67">
        <v>100</v>
      </c>
      <c r="H563" s="26">
        <v>3718.66</v>
      </c>
      <c r="I563" s="123">
        <f t="shared" si="70"/>
        <v>0</v>
      </c>
      <c r="J563" s="126">
        <f t="shared" si="69"/>
        <v>3718.66</v>
      </c>
      <c r="K563" s="40">
        <f t="shared" si="71"/>
        <v>0</v>
      </c>
      <c r="L563" s="23">
        <v>20</v>
      </c>
      <c r="M563" s="22">
        <f t="shared" si="68"/>
        <v>743.73199999999997</v>
      </c>
      <c r="N563" s="65" t="s">
        <v>1965</v>
      </c>
      <c r="O563" s="65" t="s">
        <v>1966</v>
      </c>
      <c r="P563" s="32" t="s">
        <v>27</v>
      </c>
      <c r="Q563" s="32" t="s">
        <v>63</v>
      </c>
      <c r="R563" s="162"/>
    </row>
    <row r="564" spans="1:18">
      <c r="A564" s="184"/>
      <c r="B564" s="192"/>
      <c r="C564" s="167" t="s">
        <v>3678</v>
      </c>
      <c r="D564" s="66"/>
      <c r="E564" s="48" t="s">
        <v>1967</v>
      </c>
      <c r="F564" s="28" t="s">
        <v>1968</v>
      </c>
      <c r="G564" s="67">
        <v>100</v>
      </c>
      <c r="H564" s="26">
        <v>5888.99</v>
      </c>
      <c r="I564" s="123">
        <f t="shared" si="70"/>
        <v>0</v>
      </c>
      <c r="J564" s="126">
        <f t="shared" si="69"/>
        <v>5888.99</v>
      </c>
      <c r="K564" s="40">
        <f t="shared" si="71"/>
        <v>0</v>
      </c>
      <c r="L564" s="23">
        <v>10</v>
      </c>
      <c r="M564" s="22">
        <f t="shared" si="68"/>
        <v>588.89899999999989</v>
      </c>
      <c r="N564" s="65" t="s">
        <v>1969</v>
      </c>
      <c r="O564" s="65" t="s">
        <v>1970</v>
      </c>
      <c r="P564" s="32" t="s">
        <v>27</v>
      </c>
      <c r="Q564" s="32" t="s">
        <v>63</v>
      </c>
      <c r="R564" s="162"/>
    </row>
    <row r="565" spans="1:18">
      <c r="A565" s="184"/>
      <c r="B565" s="192"/>
      <c r="C565" s="167" t="s">
        <v>3678</v>
      </c>
      <c r="D565" s="66"/>
      <c r="E565" s="48" t="s">
        <v>1971</v>
      </c>
      <c r="F565" s="28" t="s">
        <v>1972</v>
      </c>
      <c r="G565" s="67">
        <v>100</v>
      </c>
      <c r="H565" s="26">
        <v>6323.58</v>
      </c>
      <c r="I565" s="123">
        <f t="shared" si="70"/>
        <v>0</v>
      </c>
      <c r="J565" s="126">
        <f t="shared" si="69"/>
        <v>6323.58</v>
      </c>
      <c r="K565" s="40">
        <f t="shared" si="71"/>
        <v>0</v>
      </c>
      <c r="L565" s="23">
        <v>10</v>
      </c>
      <c r="M565" s="22">
        <f t="shared" si="68"/>
        <v>632.35800000000006</v>
      </c>
      <c r="N565" s="65" t="s">
        <v>1973</v>
      </c>
      <c r="O565" s="65" t="s">
        <v>1974</v>
      </c>
      <c r="P565" s="32" t="s">
        <v>27</v>
      </c>
      <c r="Q565" s="32" t="s">
        <v>63</v>
      </c>
      <c r="R565" s="162"/>
    </row>
    <row r="566" spans="1:18">
      <c r="A566" s="185"/>
      <c r="B566" s="193"/>
      <c r="C566" s="167" t="s">
        <v>3678</v>
      </c>
      <c r="D566" s="66"/>
      <c r="E566" s="48" t="s">
        <v>1975</v>
      </c>
      <c r="F566" s="28" t="s">
        <v>1976</v>
      </c>
      <c r="G566" s="67">
        <v>100</v>
      </c>
      <c r="H566" s="26">
        <v>7403.5</v>
      </c>
      <c r="I566" s="123">
        <f t="shared" si="70"/>
        <v>0</v>
      </c>
      <c r="J566" s="126">
        <f t="shared" si="69"/>
        <v>7403.5</v>
      </c>
      <c r="K566" s="40">
        <f t="shared" si="71"/>
        <v>0</v>
      </c>
      <c r="L566" s="23">
        <v>10</v>
      </c>
      <c r="M566" s="22">
        <f t="shared" si="68"/>
        <v>740.35</v>
      </c>
      <c r="N566" s="65" t="s">
        <v>1977</v>
      </c>
      <c r="O566" s="65" t="s">
        <v>1978</v>
      </c>
      <c r="P566" s="32" t="s">
        <v>27</v>
      </c>
      <c r="Q566" s="32" t="s">
        <v>63</v>
      </c>
      <c r="R566" s="162"/>
    </row>
    <row r="567" spans="1:18">
      <c r="A567" s="183"/>
      <c r="B567" s="191"/>
      <c r="C567" s="167" t="s">
        <v>3678</v>
      </c>
      <c r="D567" s="66"/>
      <c r="E567" s="48" t="s">
        <v>3929</v>
      </c>
      <c r="F567" s="28" t="s">
        <v>3930</v>
      </c>
      <c r="G567" s="67">
        <v>100</v>
      </c>
      <c r="H567" s="26">
        <v>106.29</v>
      </c>
      <c r="I567" s="26">
        <f>D567*J567/100</f>
        <v>0</v>
      </c>
      <c r="J567" s="126">
        <f>SUM(H567)*(1-K568)</f>
        <v>106.29</v>
      </c>
      <c r="K567" s="40">
        <f t="shared" si="71"/>
        <v>0</v>
      </c>
      <c r="L567" s="120">
        <v>100</v>
      </c>
      <c r="M567" s="121">
        <f t="shared" si="68"/>
        <v>106.29</v>
      </c>
      <c r="N567" s="144">
        <v>4250438917197</v>
      </c>
      <c r="O567" s="144">
        <v>4250438917203</v>
      </c>
      <c r="P567" s="32" t="s">
        <v>27</v>
      </c>
      <c r="Q567" s="32" t="s">
        <v>63</v>
      </c>
      <c r="R567" s="162"/>
    </row>
    <row r="568" spans="1:18">
      <c r="A568" s="184"/>
      <c r="B568" s="192"/>
      <c r="C568" s="167" t="s">
        <v>3678</v>
      </c>
      <c r="D568" s="66"/>
      <c r="E568" s="47" t="s">
        <v>1979</v>
      </c>
      <c r="F568" s="28" t="s">
        <v>1980</v>
      </c>
      <c r="G568" s="67">
        <v>100</v>
      </c>
      <c r="H568" s="26">
        <v>168.9</v>
      </c>
      <c r="I568" s="123">
        <f t="shared" si="70"/>
        <v>0</v>
      </c>
      <c r="J568" s="126">
        <f t="shared" si="69"/>
        <v>168.9</v>
      </c>
      <c r="K568" s="40">
        <f t="shared" si="71"/>
        <v>0</v>
      </c>
      <c r="L568" s="23">
        <v>50</v>
      </c>
      <c r="M568" s="22">
        <f t="shared" si="68"/>
        <v>84.45</v>
      </c>
      <c r="N568" s="65" t="s">
        <v>1981</v>
      </c>
      <c r="O568" s="65" t="s">
        <v>1982</v>
      </c>
      <c r="P568" s="32" t="s">
        <v>27</v>
      </c>
      <c r="Q568" s="32" t="s">
        <v>63</v>
      </c>
      <c r="R568" s="162"/>
    </row>
    <row r="569" spans="1:18">
      <c r="A569" s="184"/>
      <c r="B569" s="192"/>
      <c r="C569" s="167" t="s">
        <v>3678</v>
      </c>
      <c r="D569" s="66"/>
      <c r="E569" s="47" t="s">
        <v>1983</v>
      </c>
      <c r="F569" s="28" t="s">
        <v>1984</v>
      </c>
      <c r="G569" s="67">
        <v>100</v>
      </c>
      <c r="H569" s="26">
        <v>184.79</v>
      </c>
      <c r="I569" s="123">
        <f t="shared" si="70"/>
        <v>0</v>
      </c>
      <c r="J569" s="126">
        <f t="shared" si="69"/>
        <v>184.79</v>
      </c>
      <c r="K569" s="40">
        <f t="shared" si="71"/>
        <v>0</v>
      </c>
      <c r="L569" s="23">
        <v>50</v>
      </c>
      <c r="M569" s="22">
        <f t="shared" si="68"/>
        <v>92.394999999999996</v>
      </c>
      <c r="N569" s="65" t="s">
        <v>1985</v>
      </c>
      <c r="O569" s="65" t="s">
        <v>1986</v>
      </c>
      <c r="P569" s="32" t="s">
        <v>27</v>
      </c>
      <c r="Q569" s="32" t="s">
        <v>63</v>
      </c>
      <c r="R569" s="162"/>
    </row>
    <row r="570" spans="1:18">
      <c r="A570" s="184"/>
      <c r="B570" s="192"/>
      <c r="C570" s="167" t="s">
        <v>3678</v>
      </c>
      <c r="D570" s="66"/>
      <c r="E570" s="47" t="s">
        <v>1987</v>
      </c>
      <c r="F570" s="28" t="s">
        <v>1988</v>
      </c>
      <c r="G570" s="67">
        <v>100</v>
      </c>
      <c r="H570" s="26">
        <v>200.11</v>
      </c>
      <c r="I570" s="123">
        <f t="shared" si="70"/>
        <v>0</v>
      </c>
      <c r="J570" s="126">
        <f t="shared" si="69"/>
        <v>200.11</v>
      </c>
      <c r="K570" s="40">
        <f t="shared" si="71"/>
        <v>0</v>
      </c>
      <c r="L570" s="23">
        <v>50</v>
      </c>
      <c r="M570" s="22">
        <f t="shared" si="68"/>
        <v>100.05500000000001</v>
      </c>
      <c r="N570" s="65" t="s">
        <v>1989</v>
      </c>
      <c r="O570" s="65" t="s">
        <v>1990</v>
      </c>
      <c r="P570" s="32" t="s">
        <v>27</v>
      </c>
      <c r="Q570" s="32" t="s">
        <v>63</v>
      </c>
      <c r="R570" s="162"/>
    </row>
    <row r="571" spans="1:18">
      <c r="A571" s="184"/>
      <c r="B571" s="192"/>
      <c r="C571" s="167" t="s">
        <v>3678</v>
      </c>
      <c r="D571" s="66"/>
      <c r="E571" s="47" t="s">
        <v>1991</v>
      </c>
      <c r="F571" s="28" t="s">
        <v>1992</v>
      </c>
      <c r="G571" s="67">
        <v>100</v>
      </c>
      <c r="H571" s="26">
        <v>230.99</v>
      </c>
      <c r="I571" s="123">
        <f t="shared" si="70"/>
        <v>0</v>
      </c>
      <c r="J571" s="126">
        <f t="shared" si="69"/>
        <v>230.99</v>
      </c>
      <c r="K571" s="40">
        <f t="shared" si="71"/>
        <v>0</v>
      </c>
      <c r="L571" s="23">
        <v>40</v>
      </c>
      <c r="M571" s="22">
        <f t="shared" si="68"/>
        <v>92.396000000000001</v>
      </c>
      <c r="N571" s="65" t="s">
        <v>1993</v>
      </c>
      <c r="O571" s="65" t="s">
        <v>1994</v>
      </c>
      <c r="P571" s="32" t="s">
        <v>27</v>
      </c>
      <c r="Q571" s="32" t="s">
        <v>63</v>
      </c>
      <c r="R571" s="162"/>
    </row>
    <row r="572" spans="1:18">
      <c r="A572" s="184"/>
      <c r="B572" s="192"/>
      <c r="C572" s="167" t="s">
        <v>3678</v>
      </c>
      <c r="D572" s="66"/>
      <c r="E572" s="47" t="s">
        <v>1995</v>
      </c>
      <c r="F572" s="28" t="s">
        <v>1996</v>
      </c>
      <c r="G572" s="67">
        <v>100</v>
      </c>
      <c r="H572" s="26">
        <v>256.26</v>
      </c>
      <c r="I572" s="123">
        <f t="shared" si="70"/>
        <v>0</v>
      </c>
      <c r="J572" s="126">
        <f t="shared" si="69"/>
        <v>256.26</v>
      </c>
      <c r="K572" s="40">
        <f t="shared" si="71"/>
        <v>0</v>
      </c>
      <c r="L572" s="23">
        <v>40</v>
      </c>
      <c r="M572" s="22">
        <f t="shared" si="68"/>
        <v>102.50399999999999</v>
      </c>
      <c r="N572" s="65" t="s">
        <v>1997</v>
      </c>
      <c r="O572" s="65" t="s">
        <v>1998</v>
      </c>
      <c r="P572" s="32" t="s">
        <v>27</v>
      </c>
      <c r="Q572" s="32" t="s">
        <v>63</v>
      </c>
      <c r="R572" s="162"/>
    </row>
    <row r="573" spans="1:18">
      <c r="A573" s="184"/>
      <c r="B573" s="192"/>
      <c r="C573" s="167" t="s">
        <v>3678</v>
      </c>
      <c r="D573" s="66"/>
      <c r="E573" s="47" t="s">
        <v>1999</v>
      </c>
      <c r="F573" s="28" t="s">
        <v>2000</v>
      </c>
      <c r="G573" s="67">
        <v>100</v>
      </c>
      <c r="H573" s="26">
        <v>255.76</v>
      </c>
      <c r="I573" s="123">
        <f t="shared" si="70"/>
        <v>0</v>
      </c>
      <c r="J573" s="126">
        <f t="shared" si="69"/>
        <v>255.76</v>
      </c>
      <c r="K573" s="40">
        <f t="shared" si="71"/>
        <v>0</v>
      </c>
      <c r="L573" s="23">
        <v>40</v>
      </c>
      <c r="M573" s="22">
        <f t="shared" si="68"/>
        <v>102.304</v>
      </c>
      <c r="N573" s="65" t="s">
        <v>2001</v>
      </c>
      <c r="O573" s="65" t="s">
        <v>2002</v>
      </c>
      <c r="P573" s="32" t="s">
        <v>27</v>
      </c>
      <c r="Q573" s="32" t="s">
        <v>63</v>
      </c>
      <c r="R573" s="162"/>
    </row>
    <row r="574" spans="1:18">
      <c r="A574" s="184"/>
      <c r="B574" s="192"/>
      <c r="C574" s="167" t="s">
        <v>3678</v>
      </c>
      <c r="D574" s="66"/>
      <c r="E574" s="47" t="s">
        <v>2003</v>
      </c>
      <c r="F574" s="28" t="s">
        <v>2004</v>
      </c>
      <c r="G574" s="67">
        <v>100</v>
      </c>
      <c r="H574" s="26">
        <v>261.77999999999997</v>
      </c>
      <c r="I574" s="123">
        <f t="shared" si="70"/>
        <v>0</v>
      </c>
      <c r="J574" s="126">
        <f t="shared" si="69"/>
        <v>261.77999999999997</v>
      </c>
      <c r="K574" s="40">
        <f t="shared" si="71"/>
        <v>0</v>
      </c>
      <c r="L574" s="23">
        <v>40</v>
      </c>
      <c r="M574" s="22">
        <f t="shared" si="68"/>
        <v>104.71199999999999</v>
      </c>
      <c r="N574" s="65" t="s">
        <v>2005</v>
      </c>
      <c r="O574" s="65" t="s">
        <v>2006</v>
      </c>
      <c r="P574" s="32" t="s">
        <v>27</v>
      </c>
      <c r="Q574" s="32" t="s">
        <v>63</v>
      </c>
      <c r="R574" s="162"/>
    </row>
    <row r="575" spans="1:18">
      <c r="A575" s="185"/>
      <c r="B575" s="192"/>
      <c r="C575" s="167" t="s">
        <v>3678</v>
      </c>
      <c r="D575" s="66"/>
      <c r="E575" s="47" t="s">
        <v>2007</v>
      </c>
      <c r="F575" s="28" t="s">
        <v>2008</v>
      </c>
      <c r="G575" s="67">
        <v>100</v>
      </c>
      <c r="H575" s="26">
        <v>324.18</v>
      </c>
      <c r="I575" s="123">
        <f t="shared" si="70"/>
        <v>0</v>
      </c>
      <c r="J575" s="126">
        <f t="shared" si="69"/>
        <v>324.18</v>
      </c>
      <c r="K575" s="40">
        <f t="shared" si="71"/>
        <v>0</v>
      </c>
      <c r="L575" s="23">
        <v>25</v>
      </c>
      <c r="M575" s="22">
        <f t="shared" si="68"/>
        <v>81.045000000000002</v>
      </c>
      <c r="N575" s="65" t="s">
        <v>2009</v>
      </c>
      <c r="O575" s="65" t="s">
        <v>2010</v>
      </c>
      <c r="P575" s="32" t="s">
        <v>27</v>
      </c>
      <c r="Q575" s="32" t="s">
        <v>63</v>
      </c>
      <c r="R575" s="162"/>
    </row>
    <row r="576" spans="1:18">
      <c r="A576" s="183"/>
      <c r="B576" s="192"/>
      <c r="C576" s="167" t="s">
        <v>3678</v>
      </c>
      <c r="D576" s="66"/>
      <c r="E576" s="47" t="s">
        <v>2011</v>
      </c>
      <c r="F576" s="28" t="s">
        <v>2012</v>
      </c>
      <c r="G576" s="67">
        <v>100</v>
      </c>
      <c r="H576" s="26">
        <v>336.64</v>
      </c>
      <c r="I576" s="123">
        <f t="shared" si="70"/>
        <v>0</v>
      </c>
      <c r="J576" s="126">
        <f t="shared" si="69"/>
        <v>336.64</v>
      </c>
      <c r="K576" s="40">
        <f t="shared" si="71"/>
        <v>0</v>
      </c>
      <c r="L576" s="23">
        <v>25</v>
      </c>
      <c r="M576" s="22">
        <f t="shared" ref="M576:M625" si="72">SUM(J576*L576)/100</f>
        <v>84.16</v>
      </c>
      <c r="N576" s="65" t="s">
        <v>2013</v>
      </c>
      <c r="O576" s="65" t="s">
        <v>2014</v>
      </c>
      <c r="P576" s="32" t="s">
        <v>27</v>
      </c>
      <c r="Q576" s="32" t="s">
        <v>63</v>
      </c>
      <c r="R576" s="162"/>
    </row>
    <row r="577" spans="1:18">
      <c r="A577" s="184"/>
      <c r="B577" s="192"/>
      <c r="C577" s="167" t="s">
        <v>3678</v>
      </c>
      <c r="D577" s="66"/>
      <c r="E577" s="47" t="s">
        <v>2015</v>
      </c>
      <c r="F577" s="28" t="s">
        <v>2016</v>
      </c>
      <c r="G577" s="67">
        <v>100</v>
      </c>
      <c r="H577" s="26">
        <v>395.4</v>
      </c>
      <c r="I577" s="123">
        <f t="shared" si="70"/>
        <v>0</v>
      </c>
      <c r="J577" s="126">
        <f t="shared" si="69"/>
        <v>395.4</v>
      </c>
      <c r="K577" s="40">
        <f t="shared" si="71"/>
        <v>0</v>
      </c>
      <c r="L577" s="23">
        <v>25</v>
      </c>
      <c r="M577" s="22">
        <f t="shared" si="72"/>
        <v>98.85</v>
      </c>
      <c r="N577" s="65" t="s">
        <v>2017</v>
      </c>
      <c r="O577" s="65" t="s">
        <v>2018</v>
      </c>
      <c r="P577" s="32" t="s">
        <v>27</v>
      </c>
      <c r="Q577" s="32" t="s">
        <v>63</v>
      </c>
      <c r="R577" s="162"/>
    </row>
    <row r="578" spans="1:18">
      <c r="A578" s="184"/>
      <c r="B578" s="192"/>
      <c r="C578" s="167" t="s">
        <v>3678</v>
      </c>
      <c r="D578" s="66"/>
      <c r="E578" s="47" t="s">
        <v>2019</v>
      </c>
      <c r="F578" s="28" t="s">
        <v>2020</v>
      </c>
      <c r="G578" s="67">
        <v>100</v>
      </c>
      <c r="H578" s="26">
        <v>467.19</v>
      </c>
      <c r="I578" s="123">
        <f t="shared" si="70"/>
        <v>0</v>
      </c>
      <c r="J578" s="126">
        <f t="shared" si="69"/>
        <v>467.19</v>
      </c>
      <c r="K578" s="40">
        <f t="shared" si="71"/>
        <v>0</v>
      </c>
      <c r="L578" s="23">
        <v>25</v>
      </c>
      <c r="M578" s="22">
        <f t="shared" si="72"/>
        <v>116.7975</v>
      </c>
      <c r="N578" s="65" t="s">
        <v>2021</v>
      </c>
      <c r="O578" s="65" t="s">
        <v>2022</v>
      </c>
      <c r="P578" s="32" t="s">
        <v>27</v>
      </c>
      <c r="Q578" s="32" t="s">
        <v>63</v>
      </c>
      <c r="R578" s="162"/>
    </row>
    <row r="579" spans="1:18">
      <c r="A579" s="184"/>
      <c r="B579" s="192"/>
      <c r="C579" s="167" t="s">
        <v>3678</v>
      </c>
      <c r="D579" s="66"/>
      <c r="E579" s="47" t="s">
        <v>2023</v>
      </c>
      <c r="F579" s="28" t="s">
        <v>2024</v>
      </c>
      <c r="G579" s="67">
        <v>100</v>
      </c>
      <c r="H579" s="26">
        <v>674.91</v>
      </c>
      <c r="I579" s="123">
        <f t="shared" si="70"/>
        <v>0</v>
      </c>
      <c r="J579" s="126">
        <f t="shared" si="69"/>
        <v>674.91</v>
      </c>
      <c r="K579" s="40">
        <f t="shared" si="71"/>
        <v>0</v>
      </c>
      <c r="L579" s="23">
        <v>25</v>
      </c>
      <c r="M579" s="22">
        <f t="shared" si="72"/>
        <v>168.72749999999999</v>
      </c>
      <c r="N579" s="65" t="s">
        <v>2025</v>
      </c>
      <c r="O579" s="65" t="s">
        <v>2026</v>
      </c>
      <c r="P579" s="32" t="s">
        <v>27</v>
      </c>
      <c r="Q579" s="32" t="s">
        <v>63</v>
      </c>
      <c r="R579" s="162"/>
    </row>
    <row r="580" spans="1:18">
      <c r="A580" s="184"/>
      <c r="B580" s="192"/>
      <c r="C580" s="167" t="s">
        <v>3678</v>
      </c>
      <c r="D580" s="66"/>
      <c r="E580" s="47" t="s">
        <v>2027</v>
      </c>
      <c r="F580" s="28" t="s">
        <v>2028</v>
      </c>
      <c r="G580" s="67">
        <v>100</v>
      </c>
      <c r="H580" s="26">
        <v>467.26</v>
      </c>
      <c r="I580" s="123">
        <f t="shared" si="70"/>
        <v>0</v>
      </c>
      <c r="J580" s="126">
        <f t="shared" si="69"/>
        <v>467.26</v>
      </c>
      <c r="K580" s="40">
        <f t="shared" si="71"/>
        <v>0</v>
      </c>
      <c r="L580" s="23">
        <v>20</v>
      </c>
      <c r="M580" s="22">
        <f t="shared" si="72"/>
        <v>93.452000000000012</v>
      </c>
      <c r="N580" s="65" t="s">
        <v>2029</v>
      </c>
      <c r="O580" s="65" t="s">
        <v>2030</v>
      </c>
      <c r="P580" s="32" t="s">
        <v>27</v>
      </c>
      <c r="Q580" s="32" t="s">
        <v>63</v>
      </c>
      <c r="R580" s="162"/>
    </row>
    <row r="581" spans="1:18">
      <c r="A581" s="184"/>
      <c r="B581" s="192"/>
      <c r="C581" s="167" t="s">
        <v>3678</v>
      </c>
      <c r="D581" s="66"/>
      <c r="E581" s="47" t="s">
        <v>2031</v>
      </c>
      <c r="F581" s="28" t="s">
        <v>2032</v>
      </c>
      <c r="G581" s="67">
        <v>100</v>
      </c>
      <c r="H581" s="26">
        <v>517.52</v>
      </c>
      <c r="I581" s="123">
        <f t="shared" si="70"/>
        <v>0</v>
      </c>
      <c r="J581" s="126">
        <f t="shared" si="69"/>
        <v>517.52</v>
      </c>
      <c r="K581" s="40">
        <f t="shared" si="71"/>
        <v>0</v>
      </c>
      <c r="L581" s="23">
        <v>20</v>
      </c>
      <c r="M581" s="22">
        <f t="shared" si="72"/>
        <v>103.50399999999999</v>
      </c>
      <c r="N581" s="65" t="s">
        <v>2033</v>
      </c>
      <c r="O581" s="65" t="s">
        <v>2034</v>
      </c>
      <c r="P581" s="32" t="s">
        <v>27</v>
      </c>
      <c r="Q581" s="32" t="s">
        <v>63</v>
      </c>
      <c r="R581" s="162"/>
    </row>
    <row r="582" spans="1:18">
      <c r="A582" s="184"/>
      <c r="B582" s="192"/>
      <c r="C582" s="167" t="s">
        <v>3678</v>
      </c>
      <c r="D582" s="66"/>
      <c r="E582" s="47" t="s">
        <v>2035</v>
      </c>
      <c r="F582" s="28" t="s">
        <v>2036</v>
      </c>
      <c r="G582" s="67">
        <v>100</v>
      </c>
      <c r="H582" s="26">
        <v>501.28</v>
      </c>
      <c r="I582" s="123">
        <f t="shared" si="70"/>
        <v>0</v>
      </c>
      <c r="J582" s="126">
        <f t="shared" si="69"/>
        <v>501.28</v>
      </c>
      <c r="K582" s="40">
        <f t="shared" si="71"/>
        <v>0</v>
      </c>
      <c r="L582" s="23">
        <v>20</v>
      </c>
      <c r="M582" s="22">
        <f t="shared" si="72"/>
        <v>100.25599999999999</v>
      </c>
      <c r="N582" s="65" t="s">
        <v>2037</v>
      </c>
      <c r="O582" s="65" t="s">
        <v>2038</v>
      </c>
      <c r="P582" s="32" t="s">
        <v>27</v>
      </c>
      <c r="Q582" s="32" t="s">
        <v>63</v>
      </c>
      <c r="R582" s="162"/>
    </row>
    <row r="583" spans="1:18">
      <c r="A583" s="184"/>
      <c r="B583" s="192"/>
      <c r="C583" s="167" t="s">
        <v>3678</v>
      </c>
      <c r="D583" s="66"/>
      <c r="E583" s="47" t="s">
        <v>2039</v>
      </c>
      <c r="F583" s="28" t="s">
        <v>2040</v>
      </c>
      <c r="G583" s="67">
        <v>100</v>
      </c>
      <c r="H583" s="26">
        <v>614.03</v>
      </c>
      <c r="I583" s="123">
        <f t="shared" si="70"/>
        <v>0</v>
      </c>
      <c r="J583" s="126">
        <f t="shared" si="69"/>
        <v>614.03</v>
      </c>
      <c r="K583" s="40">
        <f t="shared" si="71"/>
        <v>0</v>
      </c>
      <c r="L583" s="23">
        <v>20</v>
      </c>
      <c r="M583" s="22">
        <f t="shared" si="72"/>
        <v>122.80599999999998</v>
      </c>
      <c r="N583" s="65" t="s">
        <v>2041</v>
      </c>
      <c r="O583" s="65" t="s">
        <v>2042</v>
      </c>
      <c r="P583" s="32" t="s">
        <v>27</v>
      </c>
      <c r="Q583" s="32" t="s">
        <v>63</v>
      </c>
      <c r="R583" s="162"/>
    </row>
    <row r="584" spans="1:18">
      <c r="A584" s="184"/>
      <c r="B584" s="192"/>
      <c r="C584" s="167" t="s">
        <v>3678</v>
      </c>
      <c r="D584" s="66"/>
      <c r="E584" s="47" t="s">
        <v>2043</v>
      </c>
      <c r="F584" s="28" t="s">
        <v>2044</v>
      </c>
      <c r="G584" s="67">
        <v>100</v>
      </c>
      <c r="H584" s="26">
        <v>700.17</v>
      </c>
      <c r="I584" s="123">
        <f t="shared" si="70"/>
        <v>0</v>
      </c>
      <c r="J584" s="126">
        <f t="shared" si="69"/>
        <v>700.17</v>
      </c>
      <c r="K584" s="40">
        <f t="shared" si="71"/>
        <v>0</v>
      </c>
      <c r="L584" s="23">
        <v>20</v>
      </c>
      <c r="M584" s="22">
        <f t="shared" si="72"/>
        <v>140.03399999999999</v>
      </c>
      <c r="N584" s="65" t="s">
        <v>2045</v>
      </c>
      <c r="O584" s="65" t="s">
        <v>2046</v>
      </c>
      <c r="P584" s="32" t="s">
        <v>27</v>
      </c>
      <c r="Q584" s="32" t="s">
        <v>63</v>
      </c>
      <c r="R584" s="162"/>
    </row>
    <row r="585" spans="1:18">
      <c r="A585" s="184"/>
      <c r="B585" s="192"/>
      <c r="C585" s="167" t="s">
        <v>3678</v>
      </c>
      <c r="D585" s="66"/>
      <c r="E585" s="47" t="s">
        <v>2047</v>
      </c>
      <c r="F585" s="28" t="s">
        <v>2048</v>
      </c>
      <c r="G585" s="67">
        <v>100</v>
      </c>
      <c r="H585" s="26">
        <v>1014.97</v>
      </c>
      <c r="I585" s="123">
        <f t="shared" si="70"/>
        <v>0</v>
      </c>
      <c r="J585" s="126">
        <f t="shared" si="69"/>
        <v>1014.97</v>
      </c>
      <c r="K585" s="40">
        <f t="shared" si="71"/>
        <v>0</v>
      </c>
      <c r="L585" s="23">
        <v>10</v>
      </c>
      <c r="M585" s="22">
        <f t="shared" si="72"/>
        <v>101.49700000000001</v>
      </c>
      <c r="N585" s="65" t="s">
        <v>2049</v>
      </c>
      <c r="O585" s="65" t="s">
        <v>2050</v>
      </c>
      <c r="P585" s="32" t="s">
        <v>27</v>
      </c>
      <c r="Q585" s="32" t="s">
        <v>63</v>
      </c>
      <c r="R585" s="162"/>
    </row>
    <row r="586" spans="1:18">
      <c r="A586" s="184"/>
      <c r="B586" s="192"/>
      <c r="C586" s="167" t="s">
        <v>3678</v>
      </c>
      <c r="D586" s="66"/>
      <c r="E586" s="47" t="s">
        <v>2051</v>
      </c>
      <c r="F586" s="28" t="s">
        <v>2052</v>
      </c>
      <c r="G586" s="67">
        <v>100</v>
      </c>
      <c r="H586" s="26">
        <v>1095.98</v>
      </c>
      <c r="I586" s="123">
        <f t="shared" si="70"/>
        <v>0</v>
      </c>
      <c r="J586" s="126">
        <f t="shared" si="69"/>
        <v>1095.98</v>
      </c>
      <c r="K586" s="40">
        <f t="shared" si="71"/>
        <v>0</v>
      </c>
      <c r="L586" s="23">
        <v>10</v>
      </c>
      <c r="M586" s="22">
        <f t="shared" si="72"/>
        <v>109.598</v>
      </c>
      <c r="N586" s="65" t="s">
        <v>2053</v>
      </c>
      <c r="O586" s="65" t="s">
        <v>2054</v>
      </c>
      <c r="P586" s="32" t="s">
        <v>27</v>
      </c>
      <c r="Q586" s="32" t="s">
        <v>63</v>
      </c>
      <c r="R586" s="162"/>
    </row>
    <row r="587" spans="1:18">
      <c r="A587" s="184"/>
      <c r="B587" s="192"/>
      <c r="C587" s="167" t="s">
        <v>3678</v>
      </c>
      <c r="D587" s="66"/>
      <c r="E587" s="47" t="s">
        <v>2055</v>
      </c>
      <c r="F587" s="28" t="s">
        <v>2056</v>
      </c>
      <c r="G587" s="67">
        <v>100</v>
      </c>
      <c r="H587" s="26">
        <v>1255.98</v>
      </c>
      <c r="I587" s="123">
        <f t="shared" si="70"/>
        <v>0</v>
      </c>
      <c r="J587" s="126">
        <f t="shared" si="69"/>
        <v>1255.98</v>
      </c>
      <c r="K587" s="40">
        <f t="shared" si="71"/>
        <v>0</v>
      </c>
      <c r="L587" s="23">
        <v>10</v>
      </c>
      <c r="M587" s="22">
        <f t="shared" si="72"/>
        <v>125.598</v>
      </c>
      <c r="N587" s="65" t="s">
        <v>2057</v>
      </c>
      <c r="O587" s="65" t="s">
        <v>2058</v>
      </c>
      <c r="P587" s="32" t="s">
        <v>27</v>
      </c>
      <c r="Q587" s="32" t="s">
        <v>63</v>
      </c>
      <c r="R587" s="162"/>
    </row>
    <row r="588" spans="1:18">
      <c r="A588" s="184"/>
      <c r="B588" s="192"/>
      <c r="C588" s="167" t="s">
        <v>3678</v>
      </c>
      <c r="D588" s="66"/>
      <c r="E588" s="47" t="s">
        <v>2059</v>
      </c>
      <c r="F588" s="28" t="s">
        <v>2060</v>
      </c>
      <c r="G588" s="67">
        <v>100</v>
      </c>
      <c r="H588" s="26">
        <v>1770.89</v>
      </c>
      <c r="I588" s="123">
        <f t="shared" si="70"/>
        <v>0</v>
      </c>
      <c r="J588" s="126">
        <f t="shared" si="69"/>
        <v>1770.89</v>
      </c>
      <c r="K588" s="40">
        <f t="shared" si="71"/>
        <v>0</v>
      </c>
      <c r="L588" s="23">
        <v>10</v>
      </c>
      <c r="M588" s="22">
        <f t="shared" si="72"/>
        <v>177.08900000000003</v>
      </c>
      <c r="N588" s="65" t="s">
        <v>2061</v>
      </c>
      <c r="O588" s="65" t="s">
        <v>2062</v>
      </c>
      <c r="P588" s="32" t="s">
        <v>27</v>
      </c>
      <c r="Q588" s="32" t="s">
        <v>63</v>
      </c>
      <c r="R588" s="162"/>
    </row>
    <row r="589" spans="1:18">
      <c r="A589" s="184"/>
      <c r="B589" s="192"/>
      <c r="C589" s="167" t="s">
        <v>3678</v>
      </c>
      <c r="D589" s="66"/>
      <c r="E589" s="47" t="s">
        <v>2063</v>
      </c>
      <c r="F589" s="28" t="s">
        <v>2064</v>
      </c>
      <c r="G589" s="67">
        <v>100</v>
      </c>
      <c r="H589" s="26">
        <v>2023.12</v>
      </c>
      <c r="I589" s="123">
        <f t="shared" si="70"/>
        <v>0</v>
      </c>
      <c r="J589" s="126">
        <f t="shared" ref="J589:J652" si="73">SUM(H589)*(1-K589)</f>
        <v>2023.12</v>
      </c>
      <c r="K589" s="40">
        <f t="shared" si="71"/>
        <v>0</v>
      </c>
      <c r="L589" s="23">
        <v>10</v>
      </c>
      <c r="M589" s="22">
        <f t="shared" si="72"/>
        <v>202.31199999999998</v>
      </c>
      <c r="N589" s="65" t="s">
        <v>2065</v>
      </c>
      <c r="O589" s="65" t="s">
        <v>2066</v>
      </c>
      <c r="P589" s="32" t="s">
        <v>27</v>
      </c>
      <c r="Q589" s="32" t="s">
        <v>63</v>
      </c>
      <c r="R589" s="162"/>
    </row>
    <row r="590" spans="1:18">
      <c r="A590" s="185"/>
      <c r="B590" s="193"/>
      <c r="C590" s="167" t="s">
        <v>3678</v>
      </c>
      <c r="D590" s="66"/>
      <c r="E590" s="47" t="s">
        <v>2067</v>
      </c>
      <c r="F590" s="28" t="s">
        <v>2068</v>
      </c>
      <c r="G590" s="67">
        <v>100</v>
      </c>
      <c r="H590" s="26">
        <v>2352.7600000000002</v>
      </c>
      <c r="I590" s="123">
        <f t="shared" si="70"/>
        <v>0</v>
      </c>
      <c r="J590" s="126">
        <f t="shared" si="73"/>
        <v>2352.7600000000002</v>
      </c>
      <c r="K590" s="40">
        <f t="shared" si="71"/>
        <v>0</v>
      </c>
      <c r="L590" s="23">
        <v>10</v>
      </c>
      <c r="M590" s="22">
        <f t="shared" si="72"/>
        <v>235.27600000000001</v>
      </c>
      <c r="N590" s="65" t="s">
        <v>2069</v>
      </c>
      <c r="O590" s="65" t="s">
        <v>2070</v>
      </c>
      <c r="P590" s="32" t="s">
        <v>27</v>
      </c>
      <c r="Q590" s="32" t="s">
        <v>63</v>
      </c>
      <c r="R590" s="162"/>
    </row>
    <row r="591" spans="1:18">
      <c r="A591" s="206"/>
      <c r="B591" s="191"/>
      <c r="C591" s="167" t="s">
        <v>3678</v>
      </c>
      <c r="D591" s="66"/>
      <c r="E591" s="47" t="s">
        <v>2071</v>
      </c>
      <c r="F591" s="28" t="s">
        <v>2072</v>
      </c>
      <c r="G591" s="67">
        <v>100</v>
      </c>
      <c r="H591" s="26">
        <v>604.21</v>
      </c>
      <c r="I591" s="123">
        <f t="shared" si="70"/>
        <v>0</v>
      </c>
      <c r="J591" s="126">
        <f t="shared" si="73"/>
        <v>604.21</v>
      </c>
      <c r="K591" s="40">
        <f t="shared" si="71"/>
        <v>0</v>
      </c>
      <c r="L591" s="23">
        <v>50</v>
      </c>
      <c r="M591" s="22">
        <f t="shared" si="72"/>
        <v>302.10500000000002</v>
      </c>
      <c r="N591" s="65" t="s">
        <v>2073</v>
      </c>
      <c r="O591" s="65" t="s">
        <v>2074</v>
      </c>
      <c r="P591" s="32" t="s">
        <v>27</v>
      </c>
      <c r="Q591" s="32" t="s">
        <v>2075</v>
      </c>
      <c r="R591" s="162"/>
    </row>
    <row r="592" spans="1:18">
      <c r="A592" s="207"/>
      <c r="B592" s="192"/>
      <c r="C592" s="167" t="s">
        <v>3678</v>
      </c>
      <c r="D592" s="66"/>
      <c r="E592" s="47" t="s">
        <v>2076</v>
      </c>
      <c r="F592" s="28" t="s">
        <v>2077</v>
      </c>
      <c r="G592" s="67">
        <v>100</v>
      </c>
      <c r="H592" s="26">
        <v>710.04</v>
      </c>
      <c r="I592" s="123">
        <f t="shared" si="70"/>
        <v>0</v>
      </c>
      <c r="J592" s="126">
        <f t="shared" si="73"/>
        <v>710.04</v>
      </c>
      <c r="K592" s="40">
        <f t="shared" si="71"/>
        <v>0</v>
      </c>
      <c r="L592" s="23">
        <v>50</v>
      </c>
      <c r="M592" s="22">
        <f t="shared" si="72"/>
        <v>355.02</v>
      </c>
      <c r="N592" s="65" t="s">
        <v>2078</v>
      </c>
      <c r="O592" s="65" t="s">
        <v>2079</v>
      </c>
      <c r="P592" s="32" t="s">
        <v>27</v>
      </c>
      <c r="Q592" s="32" t="s">
        <v>2075</v>
      </c>
      <c r="R592" s="162"/>
    </row>
    <row r="593" spans="1:18">
      <c r="A593" s="207"/>
      <c r="B593" s="192"/>
      <c r="C593" s="167" t="s">
        <v>3678</v>
      </c>
      <c r="D593" s="66"/>
      <c r="E593" s="47" t="s">
        <v>2080</v>
      </c>
      <c r="F593" s="28" t="s">
        <v>2081</v>
      </c>
      <c r="G593" s="67">
        <v>100</v>
      </c>
      <c r="H593" s="26">
        <v>871.87</v>
      </c>
      <c r="I593" s="123">
        <f t="shared" si="70"/>
        <v>0</v>
      </c>
      <c r="J593" s="126">
        <f t="shared" si="73"/>
        <v>871.87</v>
      </c>
      <c r="K593" s="40">
        <f t="shared" si="71"/>
        <v>0</v>
      </c>
      <c r="L593" s="23">
        <v>40</v>
      </c>
      <c r="M593" s="22">
        <f t="shared" si="72"/>
        <v>348.74800000000005</v>
      </c>
      <c r="N593" s="65" t="s">
        <v>2082</v>
      </c>
      <c r="O593" s="65" t="s">
        <v>2083</v>
      </c>
      <c r="P593" s="32" t="s">
        <v>27</v>
      </c>
      <c r="Q593" s="32" t="s">
        <v>2075</v>
      </c>
      <c r="R593" s="162"/>
    </row>
    <row r="594" spans="1:18">
      <c r="A594" s="207"/>
      <c r="B594" s="192"/>
      <c r="C594" s="167" t="s">
        <v>3678</v>
      </c>
      <c r="D594" s="66"/>
      <c r="E594" s="47" t="s">
        <v>2084</v>
      </c>
      <c r="F594" s="28" t="s">
        <v>2085</v>
      </c>
      <c r="G594" s="67">
        <v>100</v>
      </c>
      <c r="H594" s="26">
        <v>1140.44</v>
      </c>
      <c r="I594" s="123">
        <f t="shared" si="70"/>
        <v>0</v>
      </c>
      <c r="J594" s="126">
        <f t="shared" si="73"/>
        <v>1140.44</v>
      </c>
      <c r="K594" s="40">
        <f t="shared" si="71"/>
        <v>0</v>
      </c>
      <c r="L594" s="23">
        <v>40</v>
      </c>
      <c r="M594" s="22">
        <f t="shared" si="72"/>
        <v>456.17600000000004</v>
      </c>
      <c r="N594" s="65" t="s">
        <v>2086</v>
      </c>
      <c r="O594" s="65" t="s">
        <v>2087</v>
      </c>
      <c r="P594" s="32" t="s">
        <v>27</v>
      </c>
      <c r="Q594" s="32" t="s">
        <v>2075</v>
      </c>
      <c r="R594" s="162"/>
    </row>
    <row r="595" spans="1:18">
      <c r="A595" s="207"/>
      <c r="B595" s="192"/>
      <c r="C595" s="167" t="s">
        <v>3678</v>
      </c>
      <c r="D595" s="66"/>
      <c r="E595" s="47" t="s">
        <v>2088</v>
      </c>
      <c r="F595" s="28" t="s">
        <v>2089</v>
      </c>
      <c r="G595" s="67">
        <v>100</v>
      </c>
      <c r="H595" s="26">
        <v>1155.18</v>
      </c>
      <c r="I595" s="123">
        <f t="shared" si="70"/>
        <v>0</v>
      </c>
      <c r="J595" s="126">
        <f t="shared" si="73"/>
        <v>1155.18</v>
      </c>
      <c r="K595" s="40">
        <f t="shared" si="71"/>
        <v>0</v>
      </c>
      <c r="L595" s="23">
        <v>25</v>
      </c>
      <c r="M595" s="22">
        <f t="shared" si="72"/>
        <v>288.79500000000002</v>
      </c>
      <c r="N595" s="65" t="s">
        <v>2090</v>
      </c>
      <c r="O595" s="65" t="s">
        <v>2091</v>
      </c>
      <c r="P595" s="32" t="s">
        <v>27</v>
      </c>
      <c r="Q595" s="32" t="s">
        <v>2075</v>
      </c>
      <c r="R595" s="162"/>
    </row>
    <row r="596" spans="1:18">
      <c r="A596" s="207"/>
      <c r="B596" s="192"/>
      <c r="C596" s="167" t="s">
        <v>3678</v>
      </c>
      <c r="D596" s="66"/>
      <c r="E596" s="47" t="s">
        <v>2092</v>
      </c>
      <c r="F596" s="28" t="s">
        <v>2093</v>
      </c>
      <c r="G596" s="67">
        <v>100</v>
      </c>
      <c r="H596" s="26">
        <v>1273.03</v>
      </c>
      <c r="I596" s="123">
        <f t="shared" si="70"/>
        <v>0</v>
      </c>
      <c r="J596" s="126">
        <f t="shared" si="73"/>
        <v>1273.03</v>
      </c>
      <c r="K596" s="40">
        <f t="shared" si="71"/>
        <v>0</v>
      </c>
      <c r="L596" s="23">
        <v>25</v>
      </c>
      <c r="M596" s="22">
        <f t="shared" si="72"/>
        <v>318.25749999999999</v>
      </c>
      <c r="N596" s="65" t="s">
        <v>2094</v>
      </c>
      <c r="O596" s="65" t="s">
        <v>2095</v>
      </c>
      <c r="P596" s="32" t="s">
        <v>27</v>
      </c>
      <c r="Q596" s="32" t="s">
        <v>2075</v>
      </c>
      <c r="R596" s="162"/>
    </row>
    <row r="597" spans="1:18">
      <c r="A597" s="207"/>
      <c r="B597" s="192"/>
      <c r="C597" s="167" t="s">
        <v>3678</v>
      </c>
      <c r="D597" s="66"/>
      <c r="E597" s="47" t="s">
        <v>2096</v>
      </c>
      <c r="F597" s="28" t="s">
        <v>2097</v>
      </c>
      <c r="G597" s="67">
        <v>100</v>
      </c>
      <c r="H597" s="26">
        <v>1511.36</v>
      </c>
      <c r="I597" s="123">
        <f t="shared" si="70"/>
        <v>0</v>
      </c>
      <c r="J597" s="126">
        <f t="shared" si="73"/>
        <v>1511.36</v>
      </c>
      <c r="K597" s="40">
        <f t="shared" si="71"/>
        <v>0</v>
      </c>
      <c r="L597" s="23">
        <v>25</v>
      </c>
      <c r="M597" s="22">
        <f t="shared" si="72"/>
        <v>377.84</v>
      </c>
      <c r="N597" s="65" t="s">
        <v>2098</v>
      </c>
      <c r="O597" s="65" t="s">
        <v>2099</v>
      </c>
      <c r="P597" s="32" t="s">
        <v>27</v>
      </c>
      <c r="Q597" s="32" t="s">
        <v>2075</v>
      </c>
      <c r="R597" s="162"/>
    </row>
    <row r="598" spans="1:18">
      <c r="A598" s="207"/>
      <c r="B598" s="192"/>
      <c r="C598" s="167" t="s">
        <v>3678</v>
      </c>
      <c r="D598" s="66"/>
      <c r="E598" s="47" t="s">
        <v>2100</v>
      </c>
      <c r="F598" s="28" t="s">
        <v>2101</v>
      </c>
      <c r="G598" s="67">
        <v>100</v>
      </c>
      <c r="H598" s="26">
        <v>1720.44</v>
      </c>
      <c r="I598" s="123">
        <f t="shared" si="70"/>
        <v>0</v>
      </c>
      <c r="J598" s="126">
        <f t="shared" si="73"/>
        <v>1720.44</v>
      </c>
      <c r="K598" s="40">
        <f t="shared" si="71"/>
        <v>0</v>
      </c>
      <c r="L598" s="23">
        <v>20</v>
      </c>
      <c r="M598" s="22">
        <f t="shared" si="72"/>
        <v>344.08800000000002</v>
      </c>
      <c r="N598" s="65" t="s">
        <v>2102</v>
      </c>
      <c r="O598" s="65" t="s">
        <v>2103</v>
      </c>
      <c r="P598" s="32" t="s">
        <v>27</v>
      </c>
      <c r="Q598" s="32" t="s">
        <v>2075</v>
      </c>
      <c r="R598" s="162"/>
    </row>
    <row r="599" spans="1:18">
      <c r="A599" s="207"/>
      <c r="B599" s="192"/>
      <c r="C599" s="167" t="s">
        <v>3678</v>
      </c>
      <c r="D599" s="66"/>
      <c r="E599" s="47" t="s">
        <v>2104</v>
      </c>
      <c r="F599" s="28" t="s">
        <v>2105</v>
      </c>
      <c r="G599" s="67">
        <v>100</v>
      </c>
      <c r="H599" s="26">
        <v>1970.58</v>
      </c>
      <c r="I599" s="123">
        <f t="shared" si="70"/>
        <v>0</v>
      </c>
      <c r="J599" s="126">
        <f t="shared" si="73"/>
        <v>1970.58</v>
      </c>
      <c r="K599" s="40">
        <f t="shared" si="71"/>
        <v>0</v>
      </c>
      <c r="L599" s="23">
        <v>20</v>
      </c>
      <c r="M599" s="22">
        <f t="shared" si="72"/>
        <v>394.11599999999999</v>
      </c>
      <c r="N599" s="65" t="s">
        <v>2106</v>
      </c>
      <c r="O599" s="65" t="s">
        <v>2107</v>
      </c>
      <c r="P599" s="32" t="s">
        <v>27</v>
      </c>
      <c r="Q599" s="32" t="s">
        <v>2075</v>
      </c>
      <c r="R599" s="162"/>
    </row>
    <row r="600" spans="1:18">
      <c r="A600" s="207"/>
      <c r="B600" s="192"/>
      <c r="C600" s="167" t="s">
        <v>3678</v>
      </c>
      <c r="D600" s="66"/>
      <c r="E600" s="47" t="s">
        <v>2108</v>
      </c>
      <c r="F600" s="28" t="s">
        <v>2109</v>
      </c>
      <c r="G600" s="67">
        <v>100</v>
      </c>
      <c r="H600" s="26">
        <v>2009.64</v>
      </c>
      <c r="I600" s="123">
        <f t="shared" ref="I600:I663" si="74">D600*J600/100</f>
        <v>0</v>
      </c>
      <c r="J600" s="126">
        <f t="shared" si="73"/>
        <v>2009.64</v>
      </c>
      <c r="K600" s="40">
        <f t="shared" si="71"/>
        <v>0</v>
      </c>
      <c r="L600" s="23">
        <v>20</v>
      </c>
      <c r="M600" s="22">
        <f t="shared" si="72"/>
        <v>401.92800000000005</v>
      </c>
      <c r="N600" s="65" t="s">
        <v>2110</v>
      </c>
      <c r="O600" s="65" t="s">
        <v>2111</v>
      </c>
      <c r="P600" s="32" t="s">
        <v>27</v>
      </c>
      <c r="Q600" s="32" t="s">
        <v>2075</v>
      </c>
      <c r="R600" s="162"/>
    </row>
    <row r="601" spans="1:18">
      <c r="A601" s="207"/>
      <c r="B601" s="192"/>
      <c r="C601" s="167" t="s">
        <v>3678</v>
      </c>
      <c r="D601" s="66"/>
      <c r="E601" s="47" t="s">
        <v>2112</v>
      </c>
      <c r="F601" s="28" t="s">
        <v>2113</v>
      </c>
      <c r="G601" s="67">
        <v>100</v>
      </c>
      <c r="H601" s="26">
        <v>2284.29</v>
      </c>
      <c r="I601" s="123">
        <f t="shared" si="74"/>
        <v>0</v>
      </c>
      <c r="J601" s="126">
        <f t="shared" si="73"/>
        <v>2284.29</v>
      </c>
      <c r="K601" s="40">
        <f t="shared" ref="K601:K664" si="75">$K$278</f>
        <v>0</v>
      </c>
      <c r="L601" s="23">
        <v>20</v>
      </c>
      <c r="M601" s="22">
        <f t="shared" si="72"/>
        <v>456.858</v>
      </c>
      <c r="N601" s="65" t="s">
        <v>2114</v>
      </c>
      <c r="O601" s="65" t="s">
        <v>2115</v>
      </c>
      <c r="P601" s="32" t="s">
        <v>27</v>
      </c>
      <c r="Q601" s="32" t="s">
        <v>2075</v>
      </c>
      <c r="R601" s="162"/>
    </row>
    <row r="602" spans="1:18">
      <c r="A602" s="207"/>
      <c r="B602" s="192"/>
      <c r="C602" s="167" t="s">
        <v>3678</v>
      </c>
      <c r="D602" s="66"/>
      <c r="E602" s="47" t="s">
        <v>2116</v>
      </c>
      <c r="F602" s="28" t="s">
        <v>2117</v>
      </c>
      <c r="G602" s="67">
        <v>100</v>
      </c>
      <c r="H602" s="26">
        <v>2531.86</v>
      </c>
      <c r="I602" s="123">
        <f t="shared" si="74"/>
        <v>0</v>
      </c>
      <c r="J602" s="126">
        <f t="shared" si="73"/>
        <v>2531.86</v>
      </c>
      <c r="K602" s="40">
        <f t="shared" si="75"/>
        <v>0</v>
      </c>
      <c r="L602" s="23">
        <v>20</v>
      </c>
      <c r="M602" s="22">
        <f t="shared" si="72"/>
        <v>506.37200000000007</v>
      </c>
      <c r="N602" s="65" t="s">
        <v>2118</v>
      </c>
      <c r="O602" s="65" t="s">
        <v>2119</v>
      </c>
      <c r="P602" s="32" t="s">
        <v>27</v>
      </c>
      <c r="Q602" s="32" t="s">
        <v>2075</v>
      </c>
      <c r="R602" s="162"/>
    </row>
    <row r="603" spans="1:18">
      <c r="A603" s="207"/>
      <c r="B603" s="192"/>
      <c r="C603" s="167" t="s">
        <v>3678</v>
      </c>
      <c r="D603" s="66"/>
      <c r="E603" s="47" t="s">
        <v>2120</v>
      </c>
      <c r="F603" s="28" t="s">
        <v>2121</v>
      </c>
      <c r="G603" s="67">
        <v>100</v>
      </c>
      <c r="H603" s="26">
        <v>4018.67</v>
      </c>
      <c r="I603" s="123">
        <f t="shared" si="74"/>
        <v>0</v>
      </c>
      <c r="J603" s="126">
        <f t="shared" si="73"/>
        <v>4018.67</v>
      </c>
      <c r="K603" s="40">
        <f t="shared" si="75"/>
        <v>0</v>
      </c>
      <c r="L603" s="23">
        <v>10</v>
      </c>
      <c r="M603" s="22">
        <f t="shared" si="72"/>
        <v>401.86699999999996</v>
      </c>
      <c r="N603" s="65" t="s">
        <v>2122</v>
      </c>
      <c r="O603" s="65" t="s">
        <v>2123</v>
      </c>
      <c r="P603" s="32" t="s">
        <v>27</v>
      </c>
      <c r="Q603" s="32" t="s">
        <v>2075</v>
      </c>
      <c r="R603" s="162"/>
    </row>
    <row r="604" spans="1:18">
      <c r="A604" s="207"/>
      <c r="B604" s="192"/>
      <c r="C604" s="167" t="s">
        <v>3678</v>
      </c>
      <c r="D604" s="66"/>
      <c r="E604" s="47" t="s">
        <v>2124</v>
      </c>
      <c r="F604" s="28" t="s">
        <v>2125</v>
      </c>
      <c r="G604" s="67">
        <v>100</v>
      </c>
      <c r="H604" s="26">
        <v>4559.5</v>
      </c>
      <c r="I604" s="123">
        <f t="shared" si="74"/>
        <v>0</v>
      </c>
      <c r="J604" s="126">
        <f t="shared" si="73"/>
        <v>4559.5</v>
      </c>
      <c r="K604" s="40">
        <f t="shared" si="75"/>
        <v>0</v>
      </c>
      <c r="L604" s="23">
        <v>10</v>
      </c>
      <c r="M604" s="22">
        <f t="shared" si="72"/>
        <v>455.95</v>
      </c>
      <c r="N604" s="65" t="s">
        <v>2126</v>
      </c>
      <c r="O604" s="65" t="s">
        <v>2127</v>
      </c>
      <c r="P604" s="32" t="s">
        <v>27</v>
      </c>
      <c r="Q604" s="32" t="s">
        <v>2075</v>
      </c>
      <c r="R604" s="162"/>
    </row>
    <row r="605" spans="1:18">
      <c r="A605" s="208"/>
      <c r="B605" s="193"/>
      <c r="C605" s="167" t="s">
        <v>3678</v>
      </c>
      <c r="D605" s="66"/>
      <c r="E605" s="47" t="s">
        <v>2128</v>
      </c>
      <c r="F605" s="28" t="s">
        <v>2129</v>
      </c>
      <c r="G605" s="67">
        <v>100</v>
      </c>
      <c r="H605" s="26">
        <v>5011.4799999999996</v>
      </c>
      <c r="I605" s="123">
        <f t="shared" si="74"/>
        <v>0</v>
      </c>
      <c r="J605" s="126">
        <f t="shared" si="73"/>
        <v>5011.4799999999996</v>
      </c>
      <c r="K605" s="40">
        <f t="shared" si="75"/>
        <v>0</v>
      </c>
      <c r="L605" s="23">
        <v>10</v>
      </c>
      <c r="M605" s="22">
        <f t="shared" si="72"/>
        <v>501.14799999999997</v>
      </c>
      <c r="N605" s="65" t="s">
        <v>2130</v>
      </c>
      <c r="O605" s="65" t="s">
        <v>2131</v>
      </c>
      <c r="P605" s="32" t="s">
        <v>27</v>
      </c>
      <c r="Q605" s="32" t="s">
        <v>2075</v>
      </c>
      <c r="R605" s="162"/>
    </row>
    <row r="606" spans="1:18">
      <c r="A606" s="183"/>
      <c r="B606" s="186"/>
      <c r="C606" s="167" t="s">
        <v>3677</v>
      </c>
      <c r="D606" s="66"/>
      <c r="E606" s="47" t="s">
        <v>2132</v>
      </c>
      <c r="F606" s="28" t="s">
        <v>2133</v>
      </c>
      <c r="G606" s="67">
        <v>100</v>
      </c>
      <c r="H606" s="26">
        <v>87.67</v>
      </c>
      <c r="I606" s="123">
        <f t="shared" si="74"/>
        <v>0</v>
      </c>
      <c r="J606" s="126">
        <f t="shared" si="73"/>
        <v>87.67</v>
      </c>
      <c r="K606" s="40">
        <f t="shared" si="75"/>
        <v>0</v>
      </c>
      <c r="L606" s="23">
        <v>100</v>
      </c>
      <c r="M606" s="22">
        <f t="shared" si="72"/>
        <v>87.67</v>
      </c>
      <c r="N606" s="65" t="s">
        <v>2134</v>
      </c>
      <c r="O606" s="65" t="s">
        <v>2135</v>
      </c>
      <c r="P606" s="32" t="s">
        <v>27</v>
      </c>
      <c r="Q606" s="32" t="s">
        <v>2136</v>
      </c>
      <c r="R606" s="162"/>
    </row>
    <row r="607" spans="1:18">
      <c r="A607" s="184"/>
      <c r="B607" s="187"/>
      <c r="C607" s="167" t="s">
        <v>3677</v>
      </c>
      <c r="E607" s="47" t="s">
        <v>2137</v>
      </c>
      <c r="F607" s="28" t="s">
        <v>2138</v>
      </c>
      <c r="G607" s="67">
        <v>100</v>
      </c>
      <c r="H607" s="26">
        <v>157.58000000000001</v>
      </c>
      <c r="I607" s="123">
        <f t="shared" si="74"/>
        <v>0</v>
      </c>
      <c r="J607" s="126">
        <f t="shared" si="73"/>
        <v>157.58000000000001</v>
      </c>
      <c r="K607" s="40">
        <f t="shared" si="75"/>
        <v>0</v>
      </c>
      <c r="L607" s="23">
        <v>50</v>
      </c>
      <c r="M607" s="22">
        <f t="shared" si="72"/>
        <v>78.790000000000006</v>
      </c>
      <c r="N607" s="65" t="s">
        <v>2139</v>
      </c>
      <c r="O607" s="65" t="s">
        <v>2140</v>
      </c>
      <c r="P607" s="32" t="s">
        <v>27</v>
      </c>
      <c r="Q607" s="32" t="s">
        <v>2136</v>
      </c>
      <c r="R607" s="162"/>
    </row>
    <row r="608" spans="1:18">
      <c r="A608" s="185"/>
      <c r="B608" s="188"/>
      <c r="C608" s="167" t="s">
        <v>3677</v>
      </c>
      <c r="E608" s="47" t="s">
        <v>2141</v>
      </c>
      <c r="F608" s="28" t="s">
        <v>2142</v>
      </c>
      <c r="G608" s="67">
        <v>100</v>
      </c>
      <c r="H608" s="26">
        <v>249.31</v>
      </c>
      <c r="I608" s="123">
        <f t="shared" si="74"/>
        <v>0</v>
      </c>
      <c r="J608" s="126">
        <f t="shared" si="73"/>
        <v>249.31</v>
      </c>
      <c r="K608" s="40">
        <f t="shared" si="75"/>
        <v>0</v>
      </c>
      <c r="L608" s="23">
        <v>50</v>
      </c>
      <c r="M608" s="22">
        <f t="shared" si="72"/>
        <v>124.655</v>
      </c>
      <c r="N608" s="65" t="s">
        <v>2143</v>
      </c>
      <c r="O608" s="65" t="s">
        <v>2144</v>
      </c>
      <c r="P608" s="32" t="s">
        <v>27</v>
      </c>
      <c r="Q608" s="32" t="s">
        <v>2136</v>
      </c>
      <c r="R608" s="162"/>
    </row>
    <row r="609" spans="1:18">
      <c r="A609" s="183"/>
      <c r="B609" s="191"/>
      <c r="C609" s="167" t="s">
        <v>3678</v>
      </c>
      <c r="E609" s="47" t="s">
        <v>2145</v>
      </c>
      <c r="F609" s="28" t="s">
        <v>2146</v>
      </c>
      <c r="G609" s="67">
        <v>100</v>
      </c>
      <c r="H609" s="26">
        <v>62.77</v>
      </c>
      <c r="I609" s="123">
        <f t="shared" si="74"/>
        <v>0</v>
      </c>
      <c r="J609" s="126">
        <f t="shared" si="73"/>
        <v>62.77</v>
      </c>
      <c r="K609" s="40">
        <f t="shared" si="75"/>
        <v>0</v>
      </c>
      <c r="L609" s="23">
        <v>100</v>
      </c>
      <c r="M609" s="22">
        <f t="shared" si="72"/>
        <v>62.77</v>
      </c>
      <c r="N609" s="65" t="s">
        <v>2147</v>
      </c>
      <c r="O609" s="65" t="s">
        <v>2148</v>
      </c>
      <c r="P609" s="32" t="s">
        <v>27</v>
      </c>
      <c r="Q609" s="32" t="s">
        <v>63</v>
      </c>
      <c r="R609" s="162"/>
    </row>
    <row r="610" spans="1:18">
      <c r="A610" s="184"/>
      <c r="B610" s="192"/>
      <c r="C610" s="167" t="s">
        <v>3678</v>
      </c>
      <c r="E610" s="47" t="s">
        <v>2149</v>
      </c>
      <c r="F610" s="28" t="s">
        <v>2150</v>
      </c>
      <c r="G610" s="67">
        <v>100</v>
      </c>
      <c r="H610" s="26">
        <v>81.34</v>
      </c>
      <c r="I610" s="123">
        <f t="shared" si="74"/>
        <v>0</v>
      </c>
      <c r="J610" s="126">
        <f t="shared" si="73"/>
        <v>81.34</v>
      </c>
      <c r="K610" s="40">
        <f t="shared" si="75"/>
        <v>0</v>
      </c>
      <c r="L610" s="23">
        <v>100</v>
      </c>
      <c r="M610" s="22">
        <f t="shared" si="72"/>
        <v>81.34</v>
      </c>
      <c r="N610" s="65" t="s">
        <v>2151</v>
      </c>
      <c r="O610" s="65" t="s">
        <v>2152</v>
      </c>
      <c r="P610" s="32" t="s">
        <v>27</v>
      </c>
      <c r="Q610" s="32" t="s">
        <v>63</v>
      </c>
      <c r="R610" s="162"/>
    </row>
    <row r="611" spans="1:18">
      <c r="A611" s="184"/>
      <c r="B611" s="192"/>
      <c r="C611" s="167" t="s">
        <v>3678</v>
      </c>
      <c r="E611" s="47" t="s">
        <v>2153</v>
      </c>
      <c r="F611" s="28" t="s">
        <v>2154</v>
      </c>
      <c r="G611" s="67">
        <v>100</v>
      </c>
      <c r="H611" s="26">
        <v>111.22</v>
      </c>
      <c r="I611" s="123">
        <f t="shared" si="74"/>
        <v>0</v>
      </c>
      <c r="J611" s="126">
        <f t="shared" si="73"/>
        <v>111.22</v>
      </c>
      <c r="K611" s="40">
        <f t="shared" si="75"/>
        <v>0</v>
      </c>
      <c r="L611" s="23">
        <v>50</v>
      </c>
      <c r="M611" s="22">
        <f t="shared" si="72"/>
        <v>55.61</v>
      </c>
      <c r="N611" s="65" t="s">
        <v>2155</v>
      </c>
      <c r="O611" s="65" t="s">
        <v>2156</v>
      </c>
      <c r="P611" s="32" t="s">
        <v>27</v>
      </c>
      <c r="Q611" s="32" t="s">
        <v>63</v>
      </c>
      <c r="R611" s="162"/>
    </row>
    <row r="612" spans="1:18">
      <c r="A612" s="184"/>
      <c r="B612" s="192"/>
      <c r="C612" s="167" t="s">
        <v>3678</v>
      </c>
      <c r="E612" s="47" t="s">
        <v>2157</v>
      </c>
      <c r="F612" s="28" t="s">
        <v>2158</v>
      </c>
      <c r="G612" s="67">
        <v>100</v>
      </c>
      <c r="H612" s="26">
        <v>190.48</v>
      </c>
      <c r="I612" s="123">
        <f t="shared" si="74"/>
        <v>0</v>
      </c>
      <c r="J612" s="126">
        <f t="shared" si="73"/>
        <v>190.48</v>
      </c>
      <c r="K612" s="40">
        <f t="shared" si="75"/>
        <v>0</v>
      </c>
      <c r="L612" s="23">
        <v>50</v>
      </c>
      <c r="M612" s="22">
        <f t="shared" si="72"/>
        <v>95.24</v>
      </c>
      <c r="N612" s="65" t="s">
        <v>2159</v>
      </c>
      <c r="O612" s="65" t="s">
        <v>2160</v>
      </c>
      <c r="P612" s="32" t="s">
        <v>27</v>
      </c>
      <c r="Q612" s="32" t="s">
        <v>63</v>
      </c>
      <c r="R612" s="162"/>
    </row>
    <row r="613" spans="1:18">
      <c r="A613" s="184"/>
      <c r="B613" s="192"/>
      <c r="C613" s="167" t="s">
        <v>3678</v>
      </c>
      <c r="E613" s="47" t="s">
        <v>2161</v>
      </c>
      <c r="F613" s="28" t="s">
        <v>2162</v>
      </c>
      <c r="G613" s="67">
        <v>100</v>
      </c>
      <c r="H613" s="26">
        <v>462.7</v>
      </c>
      <c r="I613" s="123">
        <f t="shared" si="74"/>
        <v>0</v>
      </c>
      <c r="J613" s="126">
        <f t="shared" si="73"/>
        <v>462.7</v>
      </c>
      <c r="K613" s="40">
        <f t="shared" si="75"/>
        <v>0</v>
      </c>
      <c r="L613" s="23">
        <v>25</v>
      </c>
      <c r="M613" s="22">
        <f t="shared" si="72"/>
        <v>115.675</v>
      </c>
      <c r="N613" s="65" t="s">
        <v>2163</v>
      </c>
      <c r="O613" s="65" t="s">
        <v>2164</v>
      </c>
      <c r="P613" s="32" t="s">
        <v>27</v>
      </c>
      <c r="Q613" s="32" t="s">
        <v>63</v>
      </c>
      <c r="R613" s="162"/>
    </row>
    <row r="614" spans="1:18">
      <c r="A614" s="185"/>
      <c r="B614" s="192"/>
      <c r="C614" s="167" t="s">
        <v>3678</v>
      </c>
      <c r="E614" s="47" t="s">
        <v>2165</v>
      </c>
      <c r="F614" s="28" t="s">
        <v>2166</v>
      </c>
      <c r="G614" s="67">
        <v>100</v>
      </c>
      <c r="H614" s="26">
        <v>827.66</v>
      </c>
      <c r="I614" s="123">
        <f t="shared" si="74"/>
        <v>0</v>
      </c>
      <c r="J614" s="126">
        <f t="shared" si="73"/>
        <v>827.66</v>
      </c>
      <c r="K614" s="40">
        <f t="shared" si="75"/>
        <v>0</v>
      </c>
      <c r="L614" s="23">
        <v>10</v>
      </c>
      <c r="M614" s="22">
        <f t="shared" si="72"/>
        <v>82.766000000000005</v>
      </c>
      <c r="N614" s="65">
        <v>4250438913144</v>
      </c>
      <c r="O614" s="65"/>
      <c r="P614" s="32" t="s">
        <v>27</v>
      </c>
      <c r="Q614" s="32" t="s">
        <v>63</v>
      </c>
      <c r="R614" s="162"/>
    </row>
    <row r="615" spans="1:18">
      <c r="A615" s="183"/>
      <c r="B615" s="192"/>
      <c r="C615" s="167" t="s">
        <v>3678</v>
      </c>
      <c r="E615" s="47" t="s">
        <v>2167</v>
      </c>
      <c r="F615" s="28" t="s">
        <v>2168</v>
      </c>
      <c r="G615" s="67">
        <v>100</v>
      </c>
      <c r="H615" s="26">
        <v>64.19</v>
      </c>
      <c r="I615" s="123">
        <f t="shared" si="74"/>
        <v>0</v>
      </c>
      <c r="J615" s="126">
        <f t="shared" si="73"/>
        <v>64.19</v>
      </c>
      <c r="K615" s="40">
        <f t="shared" si="75"/>
        <v>0</v>
      </c>
      <c r="L615" s="23">
        <v>100</v>
      </c>
      <c r="M615" s="22">
        <f t="shared" si="72"/>
        <v>64.19</v>
      </c>
      <c r="N615" s="65" t="s">
        <v>2169</v>
      </c>
      <c r="O615" s="65" t="s">
        <v>2170</v>
      </c>
      <c r="P615" s="32" t="s">
        <v>27</v>
      </c>
      <c r="Q615" s="32" t="s">
        <v>63</v>
      </c>
      <c r="R615" s="162"/>
    </row>
    <row r="616" spans="1:18">
      <c r="A616" s="184"/>
      <c r="B616" s="192"/>
      <c r="C616" s="167" t="s">
        <v>3678</v>
      </c>
      <c r="E616" s="47" t="s">
        <v>2171</v>
      </c>
      <c r="F616" s="28" t="s">
        <v>2172</v>
      </c>
      <c r="G616" s="67">
        <v>100</v>
      </c>
      <c r="H616" s="26">
        <v>93.36</v>
      </c>
      <c r="I616" s="123">
        <f t="shared" si="74"/>
        <v>0</v>
      </c>
      <c r="J616" s="126">
        <f t="shared" si="73"/>
        <v>93.36</v>
      </c>
      <c r="K616" s="40">
        <f t="shared" si="75"/>
        <v>0</v>
      </c>
      <c r="L616" s="23">
        <v>100</v>
      </c>
      <c r="M616" s="22">
        <f t="shared" si="72"/>
        <v>93.36</v>
      </c>
      <c r="N616" s="65" t="s">
        <v>2173</v>
      </c>
      <c r="O616" s="65" t="s">
        <v>2174</v>
      </c>
      <c r="P616" s="32" t="s">
        <v>27</v>
      </c>
      <c r="Q616" s="32" t="s">
        <v>63</v>
      </c>
      <c r="R616" s="162"/>
    </row>
    <row r="617" spans="1:18">
      <c r="A617" s="184"/>
      <c r="B617" s="192"/>
      <c r="C617" s="167" t="s">
        <v>3678</v>
      </c>
      <c r="E617" s="47" t="s">
        <v>2175</v>
      </c>
      <c r="F617" s="28" t="s">
        <v>2176</v>
      </c>
      <c r="G617" s="67">
        <v>100</v>
      </c>
      <c r="H617" s="26">
        <v>93.36</v>
      </c>
      <c r="I617" s="123">
        <f t="shared" si="74"/>
        <v>0</v>
      </c>
      <c r="J617" s="126">
        <f t="shared" si="73"/>
        <v>93.36</v>
      </c>
      <c r="K617" s="40">
        <f t="shared" si="75"/>
        <v>0</v>
      </c>
      <c r="L617" s="23">
        <v>100</v>
      </c>
      <c r="M617" s="22">
        <f t="shared" si="72"/>
        <v>93.36</v>
      </c>
      <c r="N617" s="65" t="s">
        <v>2177</v>
      </c>
      <c r="O617" s="65" t="s">
        <v>2178</v>
      </c>
      <c r="P617" s="32" t="s">
        <v>27</v>
      </c>
      <c r="Q617" s="32" t="s">
        <v>63</v>
      </c>
      <c r="R617" s="162"/>
    </row>
    <row r="618" spans="1:18">
      <c r="A618" s="184"/>
      <c r="B618" s="192"/>
      <c r="C618" s="167" t="s">
        <v>3678</v>
      </c>
      <c r="E618" s="47" t="s">
        <v>2179</v>
      </c>
      <c r="F618" s="28" t="s">
        <v>2180</v>
      </c>
      <c r="G618" s="67">
        <v>100</v>
      </c>
      <c r="H618" s="26">
        <v>136.15</v>
      </c>
      <c r="I618" s="123">
        <f t="shared" si="74"/>
        <v>0</v>
      </c>
      <c r="J618" s="126">
        <f t="shared" si="73"/>
        <v>136.15</v>
      </c>
      <c r="K618" s="40">
        <f t="shared" si="75"/>
        <v>0</v>
      </c>
      <c r="L618" s="23">
        <v>50</v>
      </c>
      <c r="M618" s="22">
        <f t="shared" si="72"/>
        <v>68.075000000000003</v>
      </c>
      <c r="N618" s="65" t="s">
        <v>2181</v>
      </c>
      <c r="O618" s="65" t="s">
        <v>2182</v>
      </c>
      <c r="P618" s="32" t="s">
        <v>27</v>
      </c>
      <c r="Q618" s="32" t="s">
        <v>63</v>
      </c>
      <c r="R618" s="162"/>
    </row>
    <row r="619" spans="1:18">
      <c r="A619" s="184"/>
      <c r="B619" s="192"/>
      <c r="C619" s="167" t="s">
        <v>3678</v>
      </c>
      <c r="E619" s="47" t="s">
        <v>2183</v>
      </c>
      <c r="F619" s="28" t="s">
        <v>2184</v>
      </c>
      <c r="G619" s="67">
        <v>100</v>
      </c>
      <c r="H619" s="26">
        <v>126.25</v>
      </c>
      <c r="I619" s="123">
        <f t="shared" si="74"/>
        <v>0</v>
      </c>
      <c r="J619" s="126">
        <f t="shared" si="73"/>
        <v>126.25</v>
      </c>
      <c r="K619" s="40">
        <f t="shared" si="75"/>
        <v>0</v>
      </c>
      <c r="L619" s="23">
        <v>50</v>
      </c>
      <c r="M619" s="22">
        <f t="shared" si="72"/>
        <v>63.125</v>
      </c>
      <c r="N619" s="65" t="s">
        <v>2185</v>
      </c>
      <c r="O619" s="65" t="s">
        <v>2186</v>
      </c>
      <c r="P619" s="32" t="s">
        <v>27</v>
      </c>
      <c r="Q619" s="32" t="s">
        <v>63</v>
      </c>
      <c r="R619" s="162"/>
    </row>
    <row r="620" spans="1:18">
      <c r="A620" s="184"/>
      <c r="B620" s="192"/>
      <c r="C620" s="167" t="s">
        <v>3678</v>
      </c>
      <c r="E620" s="47" t="s">
        <v>2187</v>
      </c>
      <c r="F620" s="28" t="s">
        <v>2188</v>
      </c>
      <c r="G620" s="67">
        <v>100</v>
      </c>
      <c r="H620" s="26">
        <v>254.62</v>
      </c>
      <c r="I620" s="123">
        <f t="shared" si="74"/>
        <v>0</v>
      </c>
      <c r="J620" s="126">
        <f t="shared" si="73"/>
        <v>254.62</v>
      </c>
      <c r="K620" s="40">
        <f t="shared" si="75"/>
        <v>0</v>
      </c>
      <c r="L620" s="23">
        <v>50</v>
      </c>
      <c r="M620" s="22">
        <f t="shared" si="72"/>
        <v>127.31</v>
      </c>
      <c r="N620" s="65" t="s">
        <v>2189</v>
      </c>
      <c r="O620" s="65" t="s">
        <v>2190</v>
      </c>
      <c r="P620" s="32" t="s">
        <v>27</v>
      </c>
      <c r="Q620" s="32" t="s">
        <v>63</v>
      </c>
      <c r="R620" s="162"/>
    </row>
    <row r="621" spans="1:18">
      <c r="A621" s="185"/>
      <c r="B621" s="192"/>
      <c r="C621" s="167" t="s">
        <v>3678</v>
      </c>
      <c r="E621" s="47" t="s">
        <v>2191</v>
      </c>
      <c r="F621" s="28" t="s">
        <v>2192</v>
      </c>
      <c r="G621" s="67">
        <v>100</v>
      </c>
      <c r="H621" s="26">
        <v>551.66999999999996</v>
      </c>
      <c r="I621" s="123">
        <f t="shared" si="74"/>
        <v>0</v>
      </c>
      <c r="J621" s="126">
        <f t="shared" si="73"/>
        <v>551.66999999999996</v>
      </c>
      <c r="K621" s="40">
        <f t="shared" si="75"/>
        <v>0</v>
      </c>
      <c r="L621" s="23">
        <v>25</v>
      </c>
      <c r="M621" s="22">
        <f t="shared" si="72"/>
        <v>137.91749999999999</v>
      </c>
      <c r="N621" s="65" t="s">
        <v>2193</v>
      </c>
      <c r="O621" s="65" t="s">
        <v>2194</v>
      </c>
      <c r="P621" s="32" t="s">
        <v>27</v>
      </c>
      <c r="Q621" s="32" t="s">
        <v>63</v>
      </c>
      <c r="R621" s="162"/>
    </row>
    <row r="622" spans="1:18">
      <c r="A622" s="183"/>
      <c r="B622" s="192"/>
      <c r="C622" s="167" t="s">
        <v>3684</v>
      </c>
      <c r="E622" s="47" t="s">
        <v>2195</v>
      </c>
      <c r="F622" s="28" t="s">
        <v>2196</v>
      </c>
      <c r="G622" s="67">
        <v>100</v>
      </c>
      <c r="H622" s="26">
        <v>627.85</v>
      </c>
      <c r="I622" s="123">
        <f t="shared" si="74"/>
        <v>0</v>
      </c>
      <c r="J622" s="126">
        <f t="shared" si="73"/>
        <v>627.85</v>
      </c>
      <c r="K622" s="40">
        <f t="shared" si="75"/>
        <v>0</v>
      </c>
      <c r="L622" s="23">
        <v>100</v>
      </c>
      <c r="M622" s="22">
        <f t="shared" si="72"/>
        <v>627.85</v>
      </c>
      <c r="N622" s="65" t="s">
        <v>2197</v>
      </c>
      <c r="O622" s="65" t="s">
        <v>2198</v>
      </c>
      <c r="P622" s="32" t="s">
        <v>27</v>
      </c>
      <c r="Q622" s="32" t="s">
        <v>63</v>
      </c>
      <c r="R622" s="162"/>
    </row>
    <row r="623" spans="1:18">
      <c r="A623" s="184"/>
      <c r="B623" s="192"/>
      <c r="C623" s="167" t="s">
        <v>3684</v>
      </c>
      <c r="E623" s="47" t="s">
        <v>2199</v>
      </c>
      <c r="F623" s="28" t="s">
        <v>2200</v>
      </c>
      <c r="G623" s="67">
        <v>100</v>
      </c>
      <c r="H623" s="26">
        <v>952.64</v>
      </c>
      <c r="I623" s="123">
        <f t="shared" si="74"/>
        <v>0</v>
      </c>
      <c r="J623" s="126">
        <f t="shared" si="73"/>
        <v>952.64</v>
      </c>
      <c r="K623" s="40">
        <f t="shared" si="75"/>
        <v>0</v>
      </c>
      <c r="L623" s="23">
        <v>100</v>
      </c>
      <c r="M623" s="22">
        <f t="shared" si="72"/>
        <v>952.64</v>
      </c>
      <c r="N623" s="65" t="s">
        <v>2201</v>
      </c>
      <c r="O623" s="65" t="s">
        <v>2202</v>
      </c>
      <c r="P623" s="32" t="s">
        <v>27</v>
      </c>
      <c r="Q623" s="32" t="s">
        <v>63</v>
      </c>
      <c r="R623" s="162"/>
    </row>
    <row r="624" spans="1:18">
      <c r="A624" s="184"/>
      <c r="B624" s="192"/>
      <c r="C624" s="167" t="s">
        <v>3684</v>
      </c>
      <c r="E624" s="47" t="s">
        <v>2203</v>
      </c>
      <c r="F624" s="28" t="s">
        <v>2204</v>
      </c>
      <c r="G624" s="67">
        <v>100</v>
      </c>
      <c r="H624" s="26">
        <v>1417</v>
      </c>
      <c r="I624" s="123">
        <f t="shared" si="74"/>
        <v>0</v>
      </c>
      <c r="J624" s="126">
        <f t="shared" si="73"/>
        <v>1417</v>
      </c>
      <c r="K624" s="40">
        <f t="shared" si="75"/>
        <v>0</v>
      </c>
      <c r="L624" s="23">
        <v>50</v>
      </c>
      <c r="M624" s="22">
        <f t="shared" si="72"/>
        <v>708.5</v>
      </c>
      <c r="N624" s="65">
        <v>4001990546741</v>
      </c>
      <c r="O624" s="65">
        <v>4250438905620</v>
      </c>
      <c r="P624" s="32" t="s">
        <v>27</v>
      </c>
      <c r="Q624" s="32" t="s">
        <v>63</v>
      </c>
      <c r="R624" s="162"/>
    </row>
    <row r="625" spans="1:18">
      <c r="A625" s="185"/>
      <c r="B625" s="193"/>
      <c r="C625" s="167" t="s">
        <v>3684</v>
      </c>
      <c r="E625" s="47" t="s">
        <v>2205</v>
      </c>
      <c r="F625" s="28" t="s">
        <v>2206</v>
      </c>
      <c r="G625" s="67">
        <v>100</v>
      </c>
      <c r="H625" s="26">
        <v>2473.65</v>
      </c>
      <c r="I625" s="123">
        <f t="shared" si="74"/>
        <v>0</v>
      </c>
      <c r="J625" s="126">
        <f t="shared" si="73"/>
        <v>2473.65</v>
      </c>
      <c r="K625" s="40">
        <f t="shared" si="75"/>
        <v>0</v>
      </c>
      <c r="L625" s="23">
        <v>50</v>
      </c>
      <c r="M625" s="22">
        <f t="shared" si="72"/>
        <v>1236.825</v>
      </c>
      <c r="N625" s="65">
        <v>4001990546765</v>
      </c>
      <c r="O625" s="65">
        <v>4250438905637</v>
      </c>
      <c r="P625" s="32" t="s">
        <v>27</v>
      </c>
      <c r="Q625" s="32" t="s">
        <v>63</v>
      </c>
      <c r="R625" s="162"/>
    </row>
    <row r="626" spans="1:18">
      <c r="A626" s="183"/>
      <c r="B626" s="186"/>
      <c r="C626" s="167" t="s">
        <v>3678</v>
      </c>
      <c r="E626" s="47" t="s">
        <v>2207</v>
      </c>
      <c r="F626" s="28" t="s">
        <v>2208</v>
      </c>
      <c r="G626" s="67">
        <v>1</v>
      </c>
      <c r="H626" s="26">
        <v>127.62</v>
      </c>
      <c r="I626" s="123">
        <f t="shared" si="74"/>
        <v>0</v>
      </c>
      <c r="J626" s="126">
        <f t="shared" si="73"/>
        <v>127.62</v>
      </c>
      <c r="K626" s="40">
        <f t="shared" si="75"/>
        <v>0</v>
      </c>
      <c r="L626" s="23">
        <v>1</v>
      </c>
      <c r="M626" s="22">
        <f t="shared" ref="M626:M629" si="76">SUM(J626*L626)</f>
        <v>127.62</v>
      </c>
      <c r="N626" s="65" t="s">
        <v>2209</v>
      </c>
      <c r="O626" s="65" t="s">
        <v>2210</v>
      </c>
      <c r="P626" s="32" t="s">
        <v>1722</v>
      </c>
      <c r="Q626" s="32" t="s">
        <v>2211</v>
      </c>
      <c r="R626" s="162"/>
    </row>
    <row r="627" spans="1:18">
      <c r="A627" s="184"/>
      <c r="B627" s="187"/>
      <c r="C627" s="167" t="s">
        <v>3678</v>
      </c>
      <c r="E627" s="47" t="s">
        <v>2212</v>
      </c>
      <c r="F627" s="28" t="s">
        <v>2213</v>
      </c>
      <c r="G627" s="67">
        <v>1</v>
      </c>
      <c r="H627" s="26">
        <v>127.91</v>
      </c>
      <c r="I627" s="123">
        <f t="shared" si="74"/>
        <v>0</v>
      </c>
      <c r="J627" s="126">
        <f t="shared" si="73"/>
        <v>127.91</v>
      </c>
      <c r="K627" s="40">
        <f t="shared" si="75"/>
        <v>0</v>
      </c>
      <c r="L627" s="23">
        <v>1</v>
      </c>
      <c r="M627" s="22">
        <f t="shared" si="76"/>
        <v>127.91</v>
      </c>
      <c r="N627" s="65" t="s">
        <v>2214</v>
      </c>
      <c r="O627" s="65" t="s">
        <v>2215</v>
      </c>
      <c r="P627" s="32" t="s">
        <v>1722</v>
      </c>
      <c r="Q627" s="32" t="s">
        <v>2211</v>
      </c>
      <c r="R627" s="162"/>
    </row>
    <row r="628" spans="1:18">
      <c r="A628" s="184"/>
      <c r="B628" s="187"/>
      <c r="C628" s="167" t="s">
        <v>3678</v>
      </c>
      <c r="E628" s="47" t="s">
        <v>2216</v>
      </c>
      <c r="F628" s="28" t="s">
        <v>2217</v>
      </c>
      <c r="G628" s="67">
        <v>1</v>
      </c>
      <c r="H628" s="26">
        <v>132.83000000000001</v>
      </c>
      <c r="I628" s="123">
        <f t="shared" si="74"/>
        <v>0</v>
      </c>
      <c r="J628" s="126">
        <f t="shared" si="73"/>
        <v>132.83000000000001</v>
      </c>
      <c r="K628" s="40">
        <f t="shared" si="75"/>
        <v>0</v>
      </c>
      <c r="L628" s="23">
        <v>1</v>
      </c>
      <c r="M628" s="22">
        <f t="shared" si="76"/>
        <v>132.83000000000001</v>
      </c>
      <c r="N628" s="65" t="s">
        <v>2218</v>
      </c>
      <c r="O628" s="65" t="s">
        <v>2219</v>
      </c>
      <c r="P628" s="32" t="s">
        <v>1722</v>
      </c>
      <c r="Q628" s="32" t="s">
        <v>2211</v>
      </c>
      <c r="R628" s="162"/>
    </row>
    <row r="629" spans="1:18">
      <c r="A629" s="185"/>
      <c r="B629" s="188"/>
      <c r="C629" s="167" t="s">
        <v>3678</v>
      </c>
      <c r="E629" s="47" t="s">
        <v>2220</v>
      </c>
      <c r="F629" s="28" t="s">
        <v>2221</v>
      </c>
      <c r="G629" s="67">
        <v>1</v>
      </c>
      <c r="H629" s="26">
        <v>138.49</v>
      </c>
      <c r="I629" s="123">
        <f t="shared" si="74"/>
        <v>0</v>
      </c>
      <c r="J629" s="126">
        <f t="shared" si="73"/>
        <v>138.49</v>
      </c>
      <c r="K629" s="40">
        <f t="shared" si="75"/>
        <v>0</v>
      </c>
      <c r="L629" s="23">
        <v>1</v>
      </c>
      <c r="M629" s="22">
        <f t="shared" si="76"/>
        <v>138.49</v>
      </c>
      <c r="N629" s="65" t="s">
        <v>2222</v>
      </c>
      <c r="O629" s="65" t="s">
        <v>2223</v>
      </c>
      <c r="P629" s="32" t="s">
        <v>1722</v>
      </c>
      <c r="Q629" s="32" t="s">
        <v>2211</v>
      </c>
      <c r="R629" s="162"/>
    </row>
    <row r="630" spans="1:18">
      <c r="A630" s="183"/>
      <c r="B630" s="191"/>
      <c r="C630" s="167" t="s">
        <v>3676</v>
      </c>
      <c r="E630" s="51">
        <v>6975</v>
      </c>
      <c r="F630" s="28" t="s">
        <v>2224</v>
      </c>
      <c r="G630" s="67">
        <v>100</v>
      </c>
      <c r="H630" s="26">
        <v>497.06</v>
      </c>
      <c r="I630" s="123">
        <f t="shared" si="74"/>
        <v>0</v>
      </c>
      <c r="J630" s="126">
        <f t="shared" si="73"/>
        <v>497.06</v>
      </c>
      <c r="K630" s="40">
        <f t="shared" si="75"/>
        <v>0</v>
      </c>
      <c r="L630" s="23">
        <v>100</v>
      </c>
      <c r="M630" s="22">
        <f t="shared" ref="M630:M639" si="77">SUM(J630*L630)/100</f>
        <v>497.06</v>
      </c>
      <c r="N630" s="65" t="s">
        <v>2225</v>
      </c>
      <c r="O630" s="65" t="s">
        <v>2226</v>
      </c>
      <c r="P630" s="32" t="s">
        <v>27</v>
      </c>
      <c r="Q630" s="32" t="s">
        <v>76</v>
      </c>
      <c r="R630" s="162"/>
    </row>
    <row r="631" spans="1:18">
      <c r="A631" s="184"/>
      <c r="B631" s="192"/>
      <c r="C631" s="167" t="s">
        <v>3676</v>
      </c>
      <c r="E631" s="51">
        <v>8975</v>
      </c>
      <c r="F631" s="28" t="s">
        <v>2227</v>
      </c>
      <c r="G631" s="67">
        <v>100</v>
      </c>
      <c r="H631" s="26">
        <v>723.46</v>
      </c>
      <c r="I631" s="123">
        <f t="shared" si="74"/>
        <v>0</v>
      </c>
      <c r="J631" s="126">
        <f t="shared" si="73"/>
        <v>723.46</v>
      </c>
      <c r="K631" s="40">
        <f t="shared" si="75"/>
        <v>0</v>
      </c>
      <c r="L631" s="23">
        <v>50</v>
      </c>
      <c r="M631" s="22">
        <f t="shared" si="77"/>
        <v>361.73</v>
      </c>
      <c r="N631" s="65" t="s">
        <v>2228</v>
      </c>
      <c r="O631" s="65" t="s">
        <v>2229</v>
      </c>
      <c r="P631" s="32" t="s">
        <v>27</v>
      </c>
      <c r="Q631" s="32" t="s">
        <v>76</v>
      </c>
      <c r="R631" s="162"/>
    </row>
    <row r="632" spans="1:18">
      <c r="A632" s="184"/>
      <c r="B632" s="192"/>
      <c r="C632" s="167" t="s">
        <v>3676</v>
      </c>
      <c r="E632" s="51">
        <v>10975</v>
      </c>
      <c r="F632" s="28" t="s">
        <v>2230</v>
      </c>
      <c r="G632" s="67">
        <v>100</v>
      </c>
      <c r="H632" s="26">
        <v>1026.3399999999999</v>
      </c>
      <c r="I632" s="123">
        <f t="shared" si="74"/>
        <v>0</v>
      </c>
      <c r="J632" s="126">
        <f t="shared" si="73"/>
        <v>1026.3399999999999</v>
      </c>
      <c r="K632" s="40">
        <f t="shared" si="75"/>
        <v>0</v>
      </c>
      <c r="L632" s="23">
        <v>25</v>
      </c>
      <c r="M632" s="22">
        <f t="shared" si="77"/>
        <v>256.58499999999998</v>
      </c>
      <c r="N632" s="65" t="s">
        <v>2231</v>
      </c>
      <c r="O632" s="65" t="s">
        <v>2232</v>
      </c>
      <c r="P632" s="32" t="s">
        <v>27</v>
      </c>
      <c r="Q632" s="32" t="s">
        <v>76</v>
      </c>
      <c r="R632" s="162"/>
    </row>
    <row r="633" spans="1:18">
      <c r="A633" s="185"/>
      <c r="B633" s="193"/>
      <c r="C633" s="167" t="s">
        <v>3676</v>
      </c>
      <c r="E633" s="51">
        <v>12975</v>
      </c>
      <c r="F633" s="28" t="s">
        <v>2233</v>
      </c>
      <c r="G633" s="118">
        <v>100</v>
      </c>
      <c r="H633" s="26">
        <v>1363.36</v>
      </c>
      <c r="I633" s="123">
        <f t="shared" si="74"/>
        <v>0</v>
      </c>
      <c r="J633" s="126">
        <f t="shared" si="73"/>
        <v>1363.36</v>
      </c>
      <c r="K633" s="40">
        <f t="shared" si="75"/>
        <v>0</v>
      </c>
      <c r="L633" s="23">
        <v>20</v>
      </c>
      <c r="M633" s="22">
        <f t="shared" si="77"/>
        <v>272.67199999999997</v>
      </c>
      <c r="N633" s="65" t="s">
        <v>2234</v>
      </c>
      <c r="O633" s="65" t="s">
        <v>2235</v>
      </c>
      <c r="P633" s="32" t="s">
        <v>27</v>
      </c>
      <c r="Q633" s="32" t="s">
        <v>76</v>
      </c>
      <c r="R633" s="162"/>
    </row>
    <row r="634" spans="1:18">
      <c r="A634" s="183"/>
      <c r="B634" s="191"/>
      <c r="C634" s="167" t="s">
        <v>3676</v>
      </c>
      <c r="E634" s="51" t="s">
        <v>2236</v>
      </c>
      <c r="F634" s="41" t="s">
        <v>2237</v>
      </c>
      <c r="G634" s="67">
        <v>100</v>
      </c>
      <c r="H634" s="26">
        <v>19.96</v>
      </c>
      <c r="I634" s="117">
        <f t="shared" si="74"/>
        <v>0</v>
      </c>
      <c r="J634" s="126">
        <f t="shared" si="73"/>
        <v>19.96</v>
      </c>
      <c r="K634" s="40">
        <f t="shared" si="75"/>
        <v>0</v>
      </c>
      <c r="L634" s="23">
        <v>200</v>
      </c>
      <c r="M634" s="22">
        <f t="shared" si="77"/>
        <v>39.92</v>
      </c>
      <c r="N634" s="65">
        <v>8421814389822</v>
      </c>
      <c r="O634" s="65"/>
      <c r="P634" s="32"/>
      <c r="Q634" s="32">
        <v>73182200</v>
      </c>
      <c r="R634" s="162"/>
    </row>
    <row r="635" spans="1:18">
      <c r="A635" s="184"/>
      <c r="B635" s="192"/>
      <c r="C635" s="167" t="s">
        <v>3676</v>
      </c>
      <c r="E635" s="51" t="s">
        <v>2238</v>
      </c>
      <c r="F635" s="41" t="s">
        <v>2239</v>
      </c>
      <c r="G635" s="67">
        <v>100</v>
      </c>
      <c r="H635" s="26">
        <v>21.72</v>
      </c>
      <c r="I635" s="117">
        <f t="shared" si="74"/>
        <v>0</v>
      </c>
      <c r="J635" s="126">
        <f t="shared" si="73"/>
        <v>21.72</v>
      </c>
      <c r="K635" s="40">
        <f t="shared" si="75"/>
        <v>0</v>
      </c>
      <c r="L635" s="23">
        <v>200</v>
      </c>
      <c r="M635" s="22">
        <f t="shared" si="77"/>
        <v>43.44</v>
      </c>
      <c r="N635" s="65">
        <v>8421814389839</v>
      </c>
      <c r="O635" s="65"/>
      <c r="P635" s="32"/>
      <c r="Q635" s="32">
        <v>73182200</v>
      </c>
      <c r="R635" s="162"/>
    </row>
    <row r="636" spans="1:18">
      <c r="A636" s="184"/>
      <c r="B636" s="192"/>
      <c r="C636" s="167" t="s">
        <v>3676</v>
      </c>
      <c r="E636" s="51" t="s">
        <v>2240</v>
      </c>
      <c r="F636" s="41" t="s">
        <v>2241</v>
      </c>
      <c r="G636" s="67">
        <v>100</v>
      </c>
      <c r="H636" s="26">
        <v>33.369999999999997</v>
      </c>
      <c r="I636" s="117">
        <f t="shared" si="74"/>
        <v>0</v>
      </c>
      <c r="J636" s="126">
        <f t="shared" si="73"/>
        <v>33.369999999999997</v>
      </c>
      <c r="K636" s="40">
        <f t="shared" si="75"/>
        <v>0</v>
      </c>
      <c r="L636" s="23">
        <v>200</v>
      </c>
      <c r="M636" s="22">
        <f t="shared" ref="M636:M637" si="78">SUM(J636*L636)/100</f>
        <v>66.739999999999995</v>
      </c>
      <c r="N636" s="65">
        <v>8421814389846</v>
      </c>
      <c r="O636" s="65"/>
      <c r="P636" s="32"/>
      <c r="Q636" s="32">
        <v>73182200</v>
      </c>
      <c r="R636" s="162"/>
    </row>
    <row r="637" spans="1:18">
      <c r="A637" s="185"/>
      <c r="B637" s="193"/>
      <c r="C637" s="167" t="s">
        <v>3676</v>
      </c>
      <c r="E637" s="51" t="s">
        <v>2242</v>
      </c>
      <c r="F637" s="41" t="s">
        <v>2243</v>
      </c>
      <c r="G637" s="67">
        <v>100</v>
      </c>
      <c r="H637" s="26">
        <v>36.72</v>
      </c>
      <c r="I637" s="117">
        <f t="shared" si="74"/>
        <v>0</v>
      </c>
      <c r="J637" s="126">
        <f t="shared" si="73"/>
        <v>36.72</v>
      </c>
      <c r="K637" s="40">
        <f t="shared" si="75"/>
        <v>0</v>
      </c>
      <c r="L637" s="23">
        <v>100</v>
      </c>
      <c r="M637" s="22">
        <f t="shared" si="78"/>
        <v>36.72</v>
      </c>
      <c r="N637" s="65">
        <v>8421814389853</v>
      </c>
      <c r="O637" s="65"/>
      <c r="P637" s="32"/>
      <c r="Q637" s="32"/>
      <c r="R637" s="162"/>
    </row>
    <row r="638" spans="1:18">
      <c r="A638" s="183"/>
      <c r="B638" s="191"/>
      <c r="C638" s="167" t="s">
        <v>3693</v>
      </c>
      <c r="E638" s="51">
        <v>96934</v>
      </c>
      <c r="F638" s="41" t="s">
        <v>2244</v>
      </c>
      <c r="G638" s="67">
        <v>100</v>
      </c>
      <c r="H638" s="26">
        <v>8.75</v>
      </c>
      <c r="I638" s="117">
        <f t="shared" si="74"/>
        <v>0</v>
      </c>
      <c r="J638" s="126">
        <f t="shared" si="73"/>
        <v>8.75</v>
      </c>
      <c r="K638" s="40">
        <f t="shared" si="75"/>
        <v>0</v>
      </c>
      <c r="L638" s="23">
        <v>500</v>
      </c>
      <c r="M638" s="22">
        <f t="shared" si="77"/>
        <v>43.75</v>
      </c>
      <c r="N638" s="65">
        <v>8425586113128</v>
      </c>
      <c r="O638" s="65"/>
      <c r="P638" s="32"/>
      <c r="Q638" s="32">
        <v>73181900</v>
      </c>
      <c r="R638" s="162"/>
    </row>
    <row r="639" spans="1:18">
      <c r="A639" s="184"/>
      <c r="B639" s="192"/>
      <c r="C639" s="167" t="s">
        <v>3693</v>
      </c>
      <c r="E639" s="51">
        <v>98934</v>
      </c>
      <c r="F639" s="41" t="s">
        <v>2245</v>
      </c>
      <c r="G639" s="67">
        <v>100</v>
      </c>
      <c r="H639" s="26">
        <v>19.440000000000001</v>
      </c>
      <c r="I639" s="117">
        <f t="shared" si="74"/>
        <v>0</v>
      </c>
      <c r="J639" s="126">
        <f t="shared" si="73"/>
        <v>19.440000000000001</v>
      </c>
      <c r="K639" s="40">
        <f t="shared" si="75"/>
        <v>0</v>
      </c>
      <c r="L639" s="23">
        <v>250</v>
      </c>
      <c r="M639" s="22">
        <f t="shared" si="77"/>
        <v>48.6</v>
      </c>
      <c r="N639" s="65">
        <v>8425586109275</v>
      </c>
      <c r="O639" s="65"/>
      <c r="P639" s="32"/>
      <c r="Q639" s="32">
        <v>73181900</v>
      </c>
      <c r="R639" s="162"/>
    </row>
    <row r="640" spans="1:18">
      <c r="A640" s="184"/>
      <c r="B640" s="192"/>
      <c r="C640" s="167" t="s">
        <v>3693</v>
      </c>
      <c r="E640" s="51">
        <v>910934</v>
      </c>
      <c r="F640" s="41" t="s">
        <v>2246</v>
      </c>
      <c r="G640" s="67">
        <v>100</v>
      </c>
      <c r="H640" s="26">
        <v>40.03</v>
      </c>
      <c r="I640" s="117">
        <f t="shared" si="74"/>
        <v>0</v>
      </c>
      <c r="J640" s="126">
        <f t="shared" si="73"/>
        <v>40.03</v>
      </c>
      <c r="K640" s="40">
        <f t="shared" si="75"/>
        <v>0</v>
      </c>
      <c r="L640" s="23">
        <v>250</v>
      </c>
      <c r="M640" s="22">
        <f t="shared" ref="M640:M641" si="79">SUM(J640*L640)/100</f>
        <v>100.075</v>
      </c>
      <c r="N640" s="65">
        <v>8425586121307</v>
      </c>
      <c r="O640" s="65"/>
      <c r="P640" s="32"/>
      <c r="Q640" s="32">
        <v>73181900</v>
      </c>
      <c r="R640" s="162"/>
    </row>
    <row r="641" spans="1:18">
      <c r="A641" s="185"/>
      <c r="B641" s="193"/>
      <c r="C641" s="167" t="s">
        <v>3693</v>
      </c>
      <c r="E641" s="51">
        <v>912934</v>
      </c>
      <c r="F641" s="41" t="s">
        <v>2247</v>
      </c>
      <c r="G641" s="67">
        <v>100</v>
      </c>
      <c r="H641" s="26">
        <v>75.400000000000006</v>
      </c>
      <c r="I641" s="117">
        <f t="shared" si="74"/>
        <v>0</v>
      </c>
      <c r="J641" s="126">
        <f t="shared" si="73"/>
        <v>75.400000000000006</v>
      </c>
      <c r="K641" s="40">
        <f t="shared" si="75"/>
        <v>0</v>
      </c>
      <c r="L641" s="23">
        <v>100</v>
      </c>
      <c r="M641" s="22">
        <f t="shared" si="79"/>
        <v>75.400000000000006</v>
      </c>
      <c r="N641" s="65">
        <v>8425586125121</v>
      </c>
      <c r="O641" s="65"/>
      <c r="P641" s="32"/>
      <c r="Q641" s="32"/>
      <c r="R641" s="162"/>
    </row>
    <row r="642" spans="1:18">
      <c r="A642" s="183"/>
      <c r="B642" s="191"/>
      <c r="C642" s="167" t="s">
        <v>3694</v>
      </c>
      <c r="E642" s="47" t="s">
        <v>2248</v>
      </c>
      <c r="F642" s="28" t="s">
        <v>2249</v>
      </c>
      <c r="G642" s="67">
        <v>1</v>
      </c>
      <c r="H642" s="26">
        <v>69.12</v>
      </c>
      <c r="I642" s="123">
        <f t="shared" si="74"/>
        <v>0</v>
      </c>
      <c r="J642" s="126">
        <f t="shared" si="73"/>
        <v>69.12</v>
      </c>
      <c r="K642" s="40">
        <f t="shared" si="75"/>
        <v>0</v>
      </c>
      <c r="L642" s="23">
        <v>12</v>
      </c>
      <c r="M642" s="22">
        <f t="shared" ref="M642:M651" si="80">SUM(J642*L642)</f>
        <v>829.44</v>
      </c>
      <c r="N642" s="65" t="s">
        <v>2250</v>
      </c>
      <c r="O642" s="65" t="s">
        <v>2251</v>
      </c>
      <c r="P642" s="32" t="s">
        <v>2252</v>
      </c>
      <c r="Q642" s="32" t="s">
        <v>2253</v>
      </c>
      <c r="R642" s="162"/>
    </row>
    <row r="643" spans="1:18">
      <c r="A643" s="184"/>
      <c r="B643" s="192"/>
      <c r="C643" s="167" t="s">
        <v>3694</v>
      </c>
      <c r="E643" s="47" t="s">
        <v>2254</v>
      </c>
      <c r="F643" s="28" t="s">
        <v>2255</v>
      </c>
      <c r="G643" s="67">
        <v>1</v>
      </c>
      <c r="H643" s="26">
        <v>74.55</v>
      </c>
      <c r="I643" s="123">
        <f t="shared" si="74"/>
        <v>0</v>
      </c>
      <c r="J643" s="126">
        <f t="shared" si="73"/>
        <v>74.55</v>
      </c>
      <c r="K643" s="40">
        <f t="shared" si="75"/>
        <v>0</v>
      </c>
      <c r="L643" s="23">
        <v>12</v>
      </c>
      <c r="M643" s="22">
        <f t="shared" si="80"/>
        <v>894.59999999999991</v>
      </c>
      <c r="N643" s="65" t="s">
        <v>2256</v>
      </c>
      <c r="O643" s="65" t="s">
        <v>2257</v>
      </c>
      <c r="P643" s="32" t="s">
        <v>2252</v>
      </c>
      <c r="Q643" s="32" t="s">
        <v>2253</v>
      </c>
      <c r="R643" s="162"/>
    </row>
    <row r="644" spans="1:18">
      <c r="A644" s="185"/>
      <c r="B644" s="192"/>
      <c r="C644" s="167" t="s">
        <v>3694</v>
      </c>
      <c r="E644" s="47" t="s">
        <v>2258</v>
      </c>
      <c r="F644" s="28" t="s">
        <v>2259</v>
      </c>
      <c r="G644" s="67">
        <v>1</v>
      </c>
      <c r="H644" s="26">
        <v>116.4</v>
      </c>
      <c r="I644" s="123">
        <f t="shared" si="74"/>
        <v>0</v>
      </c>
      <c r="J644" s="126">
        <f t="shared" si="73"/>
        <v>116.4</v>
      </c>
      <c r="K644" s="40">
        <f t="shared" si="75"/>
        <v>0</v>
      </c>
      <c r="L644" s="23">
        <v>12</v>
      </c>
      <c r="M644" s="22">
        <f t="shared" si="80"/>
        <v>1396.8000000000002</v>
      </c>
      <c r="N644" s="65" t="s">
        <v>2260</v>
      </c>
      <c r="O644" s="65" t="s">
        <v>2261</v>
      </c>
      <c r="P644" s="32" t="s">
        <v>2252</v>
      </c>
      <c r="Q644" s="32" t="s">
        <v>2253</v>
      </c>
      <c r="R644" s="162"/>
    </row>
    <row r="645" spans="1:18">
      <c r="A645" s="183"/>
      <c r="B645" s="192"/>
      <c r="C645" s="167" t="s">
        <v>3694</v>
      </c>
      <c r="E645" s="47" t="s">
        <v>2262</v>
      </c>
      <c r="F645" s="28" t="s">
        <v>2263</v>
      </c>
      <c r="G645" s="67">
        <v>1</v>
      </c>
      <c r="H645" s="26">
        <v>59.25</v>
      </c>
      <c r="I645" s="123">
        <f t="shared" si="74"/>
        <v>0</v>
      </c>
      <c r="J645" s="126">
        <f t="shared" si="73"/>
        <v>59.25</v>
      </c>
      <c r="K645" s="40">
        <f t="shared" si="75"/>
        <v>0</v>
      </c>
      <c r="L645" s="23">
        <v>12</v>
      </c>
      <c r="M645" s="22">
        <f t="shared" si="80"/>
        <v>711</v>
      </c>
      <c r="N645" s="65" t="s">
        <v>2264</v>
      </c>
      <c r="O645" s="65" t="s">
        <v>2265</v>
      </c>
      <c r="P645" s="32" t="s">
        <v>2252</v>
      </c>
      <c r="Q645" s="32" t="s">
        <v>2266</v>
      </c>
      <c r="R645" s="162"/>
    </row>
    <row r="646" spans="1:18">
      <c r="A646" s="184"/>
      <c r="B646" s="192"/>
      <c r="C646" s="167" t="s">
        <v>3694</v>
      </c>
      <c r="E646" s="47" t="s">
        <v>2267</v>
      </c>
      <c r="F646" s="28" t="s">
        <v>2268</v>
      </c>
      <c r="G646" s="67">
        <v>1</v>
      </c>
      <c r="H646" s="26">
        <v>79.7</v>
      </c>
      <c r="I646" s="123">
        <f t="shared" si="74"/>
        <v>0</v>
      </c>
      <c r="J646" s="126">
        <f t="shared" si="73"/>
        <v>79.7</v>
      </c>
      <c r="K646" s="40">
        <f t="shared" si="75"/>
        <v>0</v>
      </c>
      <c r="L646" s="23">
        <v>12</v>
      </c>
      <c r="M646" s="22">
        <f t="shared" si="80"/>
        <v>956.40000000000009</v>
      </c>
      <c r="N646" s="65" t="s">
        <v>2269</v>
      </c>
      <c r="O646" s="65" t="s">
        <v>2270</v>
      </c>
      <c r="P646" s="32" t="s">
        <v>2252</v>
      </c>
      <c r="Q646" s="32" t="s">
        <v>2253</v>
      </c>
      <c r="R646" s="162"/>
    </row>
    <row r="647" spans="1:18">
      <c r="A647" s="184"/>
      <c r="B647" s="192"/>
      <c r="C647" s="167" t="s">
        <v>3694</v>
      </c>
      <c r="E647" s="47" t="s">
        <v>2271</v>
      </c>
      <c r="F647" s="28" t="s">
        <v>2272</v>
      </c>
      <c r="G647" s="67">
        <v>1</v>
      </c>
      <c r="H647" s="26">
        <v>93.21</v>
      </c>
      <c r="I647" s="123">
        <f t="shared" si="74"/>
        <v>0</v>
      </c>
      <c r="J647" s="126">
        <f t="shared" si="73"/>
        <v>93.21</v>
      </c>
      <c r="K647" s="40">
        <f t="shared" si="75"/>
        <v>0</v>
      </c>
      <c r="L647" s="23">
        <v>12</v>
      </c>
      <c r="M647" s="22">
        <f t="shared" si="80"/>
        <v>1118.52</v>
      </c>
      <c r="N647" s="65" t="s">
        <v>2273</v>
      </c>
      <c r="O647" s="65" t="s">
        <v>2274</v>
      </c>
      <c r="P647" s="32" t="s">
        <v>2252</v>
      </c>
      <c r="Q647" s="32" t="s">
        <v>2266</v>
      </c>
      <c r="R647" s="162"/>
    </row>
    <row r="648" spans="1:18">
      <c r="A648" s="185"/>
      <c r="B648" s="192"/>
      <c r="C648" s="167" t="s">
        <v>3694</v>
      </c>
      <c r="E648" s="47" t="s">
        <v>2275</v>
      </c>
      <c r="F648" s="28" t="s">
        <v>2276</v>
      </c>
      <c r="G648" s="67">
        <v>1</v>
      </c>
      <c r="H648" s="26">
        <v>77.599999999999994</v>
      </c>
      <c r="I648" s="123">
        <f t="shared" si="74"/>
        <v>0</v>
      </c>
      <c r="J648" s="126">
        <f t="shared" si="73"/>
        <v>77.599999999999994</v>
      </c>
      <c r="K648" s="40">
        <f t="shared" si="75"/>
        <v>0</v>
      </c>
      <c r="L648" s="23">
        <v>12</v>
      </c>
      <c r="M648" s="22">
        <f t="shared" si="80"/>
        <v>931.19999999999993</v>
      </c>
      <c r="N648" s="65" t="s">
        <v>2277</v>
      </c>
      <c r="O648" s="65" t="s">
        <v>2278</v>
      </c>
      <c r="P648" s="32" t="s">
        <v>2252</v>
      </c>
      <c r="Q648" s="32" t="s">
        <v>2266</v>
      </c>
      <c r="R648" s="162"/>
    </row>
    <row r="649" spans="1:18">
      <c r="A649" s="183"/>
      <c r="B649" s="192"/>
      <c r="C649" s="167" t="s">
        <v>3694</v>
      </c>
      <c r="E649" s="47" t="s">
        <v>2279</v>
      </c>
      <c r="F649" s="28" t="s">
        <v>2280</v>
      </c>
      <c r="G649" s="67">
        <v>1</v>
      </c>
      <c r="H649" s="26">
        <v>89.28</v>
      </c>
      <c r="I649" s="123">
        <f t="shared" si="74"/>
        <v>0</v>
      </c>
      <c r="J649" s="126">
        <f t="shared" si="73"/>
        <v>89.28</v>
      </c>
      <c r="K649" s="40">
        <f t="shared" si="75"/>
        <v>0</v>
      </c>
      <c r="L649" s="23">
        <v>12</v>
      </c>
      <c r="M649" s="22">
        <f t="shared" si="80"/>
        <v>1071.3600000000001</v>
      </c>
      <c r="N649" s="65" t="s">
        <v>2281</v>
      </c>
      <c r="O649" s="65" t="s">
        <v>2282</v>
      </c>
      <c r="P649" s="32" t="s">
        <v>2252</v>
      </c>
      <c r="Q649" s="32" t="s">
        <v>2266</v>
      </c>
      <c r="R649" s="162"/>
    </row>
    <row r="650" spans="1:18">
      <c r="A650" s="184"/>
      <c r="B650" s="192"/>
      <c r="C650" s="167" t="s">
        <v>3694</v>
      </c>
      <c r="E650" s="47" t="s">
        <v>2283</v>
      </c>
      <c r="F650" s="28" t="s">
        <v>2284</v>
      </c>
      <c r="G650" s="67">
        <v>1</v>
      </c>
      <c r="H650" s="26">
        <v>54.04</v>
      </c>
      <c r="I650" s="123">
        <f t="shared" si="74"/>
        <v>0</v>
      </c>
      <c r="J650" s="126">
        <f t="shared" si="73"/>
        <v>54.04</v>
      </c>
      <c r="K650" s="40">
        <f t="shared" si="75"/>
        <v>0</v>
      </c>
      <c r="L650" s="23">
        <v>12</v>
      </c>
      <c r="M650" s="22">
        <f t="shared" si="80"/>
        <v>648.48</v>
      </c>
      <c r="N650" s="65" t="s">
        <v>2285</v>
      </c>
      <c r="O650" s="65" t="s">
        <v>2286</v>
      </c>
      <c r="P650" s="32" t="s">
        <v>2252</v>
      </c>
      <c r="Q650" s="32" t="s">
        <v>2253</v>
      </c>
      <c r="R650" s="162"/>
    </row>
    <row r="651" spans="1:18">
      <c r="A651" s="185"/>
      <c r="B651" s="192"/>
      <c r="C651" s="167" t="s">
        <v>3694</v>
      </c>
      <c r="E651" s="47" t="s">
        <v>2287</v>
      </c>
      <c r="F651" s="28" t="s">
        <v>2288</v>
      </c>
      <c r="G651" s="67">
        <v>1</v>
      </c>
      <c r="H651" s="26">
        <v>63.83</v>
      </c>
      <c r="I651" s="123">
        <f t="shared" si="74"/>
        <v>0</v>
      </c>
      <c r="J651" s="126">
        <f t="shared" si="73"/>
        <v>63.83</v>
      </c>
      <c r="K651" s="40">
        <f t="shared" si="75"/>
        <v>0</v>
      </c>
      <c r="L651" s="23">
        <v>12</v>
      </c>
      <c r="M651" s="22">
        <f t="shared" si="80"/>
        <v>765.96</v>
      </c>
      <c r="N651" s="65" t="s">
        <v>2289</v>
      </c>
      <c r="O651" s="65" t="s">
        <v>2290</v>
      </c>
      <c r="P651" s="32" t="s">
        <v>2252</v>
      </c>
      <c r="Q651" s="32" t="s">
        <v>2253</v>
      </c>
      <c r="R651" s="162"/>
    </row>
    <row r="652" spans="1:18">
      <c r="A652" s="183"/>
      <c r="B652" s="192"/>
      <c r="C652" s="167" t="s">
        <v>3694</v>
      </c>
      <c r="E652" s="47" t="s">
        <v>2291</v>
      </c>
      <c r="F652" s="28" t="s">
        <v>2292</v>
      </c>
      <c r="G652" s="67">
        <v>100</v>
      </c>
      <c r="H652" s="26">
        <v>240.03</v>
      </c>
      <c r="I652" s="123">
        <f t="shared" si="74"/>
        <v>0</v>
      </c>
      <c r="J652" s="126">
        <f t="shared" si="73"/>
        <v>240.03</v>
      </c>
      <c r="K652" s="40">
        <f t="shared" si="75"/>
        <v>0</v>
      </c>
      <c r="L652" s="23">
        <v>10</v>
      </c>
      <c r="M652" s="22">
        <f t="shared" ref="M652:M674" si="81">SUM(J652*L652)/100</f>
        <v>24.003</v>
      </c>
      <c r="N652" s="65">
        <v>4250438905941</v>
      </c>
      <c r="O652" s="65">
        <v>4250438906221</v>
      </c>
      <c r="P652" s="32" t="s">
        <v>27</v>
      </c>
      <c r="Q652" s="32" t="s">
        <v>63</v>
      </c>
      <c r="R652" s="162"/>
    </row>
    <row r="653" spans="1:18">
      <c r="A653" s="184"/>
      <c r="B653" s="192"/>
      <c r="C653" s="167" t="s">
        <v>3694</v>
      </c>
      <c r="E653" s="47" t="s">
        <v>2293</v>
      </c>
      <c r="F653" s="28" t="s">
        <v>2294</v>
      </c>
      <c r="G653" s="67">
        <v>100</v>
      </c>
      <c r="H653" s="26">
        <v>214</v>
      </c>
      <c r="I653" s="123">
        <f t="shared" si="74"/>
        <v>0</v>
      </c>
      <c r="J653" s="126">
        <f t="shared" ref="J653:J717" si="82">SUM(H653)*(1-K653)</f>
        <v>214</v>
      </c>
      <c r="K653" s="40">
        <f t="shared" si="75"/>
        <v>0</v>
      </c>
      <c r="L653" s="23">
        <v>10</v>
      </c>
      <c r="M653" s="22">
        <f t="shared" si="81"/>
        <v>21.4</v>
      </c>
      <c r="N653" s="65">
        <v>4250438905958</v>
      </c>
      <c r="O653" s="65">
        <v>4250438906238</v>
      </c>
      <c r="P653" s="32" t="s">
        <v>27</v>
      </c>
      <c r="Q653" s="32" t="s">
        <v>63</v>
      </c>
      <c r="R653" s="162"/>
    </row>
    <row r="654" spans="1:18">
      <c r="A654" s="184"/>
      <c r="B654" s="192"/>
      <c r="C654" s="167" t="s">
        <v>3694</v>
      </c>
      <c r="E654" s="47" t="s">
        <v>2295</v>
      </c>
      <c r="F654" s="28" t="s">
        <v>2296</v>
      </c>
      <c r="G654" s="67">
        <v>100</v>
      </c>
      <c r="H654" s="26">
        <v>399.08</v>
      </c>
      <c r="I654" s="123">
        <f t="shared" si="74"/>
        <v>0</v>
      </c>
      <c r="J654" s="126">
        <f t="shared" si="82"/>
        <v>399.08</v>
      </c>
      <c r="K654" s="40">
        <f t="shared" si="75"/>
        <v>0</v>
      </c>
      <c r="L654" s="23">
        <v>10</v>
      </c>
      <c r="M654" s="22">
        <f t="shared" si="81"/>
        <v>39.907999999999994</v>
      </c>
      <c r="N654" s="65">
        <v>4250438905965</v>
      </c>
      <c r="O654" s="65">
        <v>4250438906245</v>
      </c>
      <c r="P654" s="32" t="s">
        <v>27</v>
      </c>
      <c r="Q654" s="32" t="s">
        <v>63</v>
      </c>
      <c r="R654" s="162"/>
    </row>
    <row r="655" spans="1:18">
      <c r="A655" s="184"/>
      <c r="B655" s="192"/>
      <c r="C655" s="167" t="s">
        <v>3694</v>
      </c>
      <c r="E655" s="47" t="s">
        <v>2297</v>
      </c>
      <c r="F655" s="28" t="s">
        <v>2298</v>
      </c>
      <c r="G655" s="67">
        <v>100</v>
      </c>
      <c r="H655" s="26">
        <v>257.38</v>
      </c>
      <c r="I655" s="123">
        <f t="shared" si="74"/>
        <v>0</v>
      </c>
      <c r="J655" s="126">
        <f t="shared" si="82"/>
        <v>257.38</v>
      </c>
      <c r="K655" s="40">
        <f t="shared" si="75"/>
        <v>0</v>
      </c>
      <c r="L655" s="23">
        <v>10</v>
      </c>
      <c r="M655" s="22">
        <f t="shared" si="81"/>
        <v>25.738000000000003</v>
      </c>
      <c r="N655" s="65">
        <v>4250438905972</v>
      </c>
      <c r="O655" s="65">
        <v>4250438906252</v>
      </c>
      <c r="P655" s="32" t="s">
        <v>27</v>
      </c>
      <c r="Q655" s="32" t="s">
        <v>63</v>
      </c>
      <c r="R655" s="162"/>
    </row>
    <row r="656" spans="1:18">
      <c r="A656" s="184"/>
      <c r="B656" s="192"/>
      <c r="C656" s="167" t="s">
        <v>3694</v>
      </c>
      <c r="E656" s="47" t="s">
        <v>2299</v>
      </c>
      <c r="F656" s="28" t="s">
        <v>2300</v>
      </c>
      <c r="G656" s="67">
        <v>100</v>
      </c>
      <c r="H656" s="26">
        <v>456.92</v>
      </c>
      <c r="I656" s="123">
        <f t="shared" si="74"/>
        <v>0</v>
      </c>
      <c r="J656" s="126">
        <f t="shared" si="82"/>
        <v>456.92</v>
      </c>
      <c r="K656" s="40">
        <f t="shared" si="75"/>
        <v>0</v>
      </c>
      <c r="L656" s="23">
        <v>10</v>
      </c>
      <c r="M656" s="22">
        <f t="shared" si="81"/>
        <v>45.692</v>
      </c>
      <c r="N656" s="65">
        <v>4250438905989</v>
      </c>
      <c r="O656" s="65">
        <v>4250438906269</v>
      </c>
      <c r="P656" s="32" t="s">
        <v>27</v>
      </c>
      <c r="Q656" s="32" t="s">
        <v>63</v>
      </c>
      <c r="R656" s="162"/>
    </row>
    <row r="657" spans="1:18">
      <c r="A657" s="184"/>
      <c r="B657" s="192"/>
      <c r="C657" s="167" t="s">
        <v>3694</v>
      </c>
      <c r="E657" s="47" t="s">
        <v>2301</v>
      </c>
      <c r="F657" s="28" t="s">
        <v>2302</v>
      </c>
      <c r="G657" s="67">
        <v>100</v>
      </c>
      <c r="H657" s="26">
        <v>407.76</v>
      </c>
      <c r="I657" s="123">
        <f t="shared" si="74"/>
        <v>0</v>
      </c>
      <c r="J657" s="126">
        <f t="shared" si="82"/>
        <v>407.76</v>
      </c>
      <c r="K657" s="40">
        <f t="shared" si="75"/>
        <v>0</v>
      </c>
      <c r="L657" s="23">
        <v>10</v>
      </c>
      <c r="M657" s="22">
        <f t="shared" si="81"/>
        <v>40.775999999999996</v>
      </c>
      <c r="N657" s="65">
        <v>4250438905996</v>
      </c>
      <c r="O657" s="65">
        <v>4250438906276</v>
      </c>
      <c r="P657" s="32" t="s">
        <v>27</v>
      </c>
      <c r="Q657" s="32" t="s">
        <v>63</v>
      </c>
      <c r="R657" s="162"/>
    </row>
    <row r="658" spans="1:18">
      <c r="A658" s="184"/>
      <c r="B658" s="192"/>
      <c r="C658" s="167" t="s">
        <v>3694</v>
      </c>
      <c r="E658" s="47" t="s">
        <v>2303</v>
      </c>
      <c r="F658" s="28" t="s">
        <v>2304</v>
      </c>
      <c r="G658" s="67">
        <v>100</v>
      </c>
      <c r="H658" s="26">
        <v>358.59</v>
      </c>
      <c r="I658" s="123">
        <f t="shared" si="74"/>
        <v>0</v>
      </c>
      <c r="J658" s="126">
        <f t="shared" si="82"/>
        <v>358.59</v>
      </c>
      <c r="K658" s="40">
        <f t="shared" si="75"/>
        <v>0</v>
      </c>
      <c r="L658" s="23">
        <v>10</v>
      </c>
      <c r="M658" s="22">
        <f t="shared" si="81"/>
        <v>35.858999999999995</v>
      </c>
      <c r="N658" s="65">
        <v>4250438906009</v>
      </c>
      <c r="O658" s="65">
        <v>4250438906283</v>
      </c>
      <c r="P658" s="32" t="s">
        <v>27</v>
      </c>
      <c r="Q658" s="32" t="s">
        <v>63</v>
      </c>
      <c r="R658" s="162"/>
    </row>
    <row r="659" spans="1:18">
      <c r="A659" s="184"/>
      <c r="B659" s="192"/>
      <c r="C659" s="167" t="s">
        <v>3694</v>
      </c>
      <c r="E659" s="47" t="s">
        <v>2305</v>
      </c>
      <c r="F659" s="28" t="s">
        <v>2306</v>
      </c>
      <c r="G659" s="67">
        <v>100</v>
      </c>
      <c r="H659" s="26">
        <v>454.03</v>
      </c>
      <c r="I659" s="123">
        <f t="shared" si="74"/>
        <v>0</v>
      </c>
      <c r="J659" s="126">
        <f t="shared" si="82"/>
        <v>454.03</v>
      </c>
      <c r="K659" s="40">
        <f t="shared" si="75"/>
        <v>0</v>
      </c>
      <c r="L659" s="23">
        <v>10</v>
      </c>
      <c r="M659" s="22">
        <f t="shared" si="81"/>
        <v>45.402999999999992</v>
      </c>
      <c r="N659" s="65">
        <v>4250438906016</v>
      </c>
      <c r="O659" s="65">
        <v>4250438906290</v>
      </c>
      <c r="P659" s="32" t="s">
        <v>27</v>
      </c>
      <c r="Q659" s="32" t="s">
        <v>63</v>
      </c>
      <c r="R659" s="162"/>
    </row>
    <row r="660" spans="1:18">
      <c r="A660" s="184"/>
      <c r="B660" s="192"/>
      <c r="C660" s="167" t="s">
        <v>3694</v>
      </c>
      <c r="E660" s="47" t="s">
        <v>2307</v>
      </c>
      <c r="F660" s="28" t="s">
        <v>2308</v>
      </c>
      <c r="G660" s="67">
        <v>100</v>
      </c>
      <c r="H660" s="26">
        <v>508.97</v>
      </c>
      <c r="I660" s="123">
        <f t="shared" si="74"/>
        <v>0</v>
      </c>
      <c r="J660" s="126">
        <f t="shared" si="82"/>
        <v>508.97</v>
      </c>
      <c r="K660" s="40">
        <f t="shared" si="75"/>
        <v>0</v>
      </c>
      <c r="L660" s="23">
        <v>10</v>
      </c>
      <c r="M660" s="22">
        <f t="shared" si="81"/>
        <v>50.897000000000006</v>
      </c>
      <c r="N660" s="65">
        <v>4250438906023</v>
      </c>
      <c r="O660" s="65">
        <v>4250438906306</v>
      </c>
      <c r="P660" s="32" t="s">
        <v>27</v>
      </c>
      <c r="Q660" s="32" t="s">
        <v>63</v>
      </c>
      <c r="R660" s="162"/>
    </row>
    <row r="661" spans="1:18">
      <c r="A661" s="184"/>
      <c r="B661" s="192"/>
      <c r="C661" s="167" t="s">
        <v>3694</v>
      </c>
      <c r="E661" s="47" t="s">
        <v>2309</v>
      </c>
      <c r="F661" s="28" t="s">
        <v>2310</v>
      </c>
      <c r="G661" s="67">
        <v>100</v>
      </c>
      <c r="H661" s="26">
        <v>847.32</v>
      </c>
      <c r="I661" s="123">
        <f t="shared" si="74"/>
        <v>0</v>
      </c>
      <c r="J661" s="126">
        <f t="shared" si="82"/>
        <v>847.32</v>
      </c>
      <c r="K661" s="40">
        <f t="shared" si="75"/>
        <v>0</v>
      </c>
      <c r="L661" s="23">
        <v>10</v>
      </c>
      <c r="M661" s="22">
        <f t="shared" si="81"/>
        <v>84.732000000000014</v>
      </c>
      <c r="N661" s="65">
        <v>4250438906030</v>
      </c>
      <c r="O661" s="65">
        <v>4250438906313</v>
      </c>
      <c r="P661" s="32" t="s">
        <v>27</v>
      </c>
      <c r="Q661" s="32" t="s">
        <v>63</v>
      </c>
      <c r="R661" s="162"/>
    </row>
    <row r="662" spans="1:18">
      <c r="A662" s="184"/>
      <c r="B662" s="192"/>
      <c r="C662" s="167" t="s">
        <v>3694</v>
      </c>
      <c r="E662" s="47" t="s">
        <v>2311</v>
      </c>
      <c r="F662" s="28" t="s">
        <v>2312</v>
      </c>
      <c r="G662" s="67">
        <v>100</v>
      </c>
      <c r="H662" s="26">
        <v>873.35</v>
      </c>
      <c r="I662" s="123">
        <f t="shared" si="74"/>
        <v>0</v>
      </c>
      <c r="J662" s="126">
        <f t="shared" si="82"/>
        <v>873.35</v>
      </c>
      <c r="K662" s="40">
        <f t="shared" si="75"/>
        <v>0</v>
      </c>
      <c r="L662" s="23">
        <v>10</v>
      </c>
      <c r="M662" s="22">
        <f t="shared" si="81"/>
        <v>87.334999999999994</v>
      </c>
      <c r="N662" s="65">
        <v>4250438906047</v>
      </c>
      <c r="O662" s="65">
        <v>4250438906320</v>
      </c>
      <c r="P662" s="32" t="s">
        <v>27</v>
      </c>
      <c r="Q662" s="32" t="s">
        <v>63</v>
      </c>
      <c r="R662" s="162"/>
    </row>
    <row r="663" spans="1:18">
      <c r="A663" s="184"/>
      <c r="B663" s="192"/>
      <c r="C663" s="167" t="s">
        <v>3694</v>
      </c>
      <c r="E663" s="47" t="s">
        <v>2313</v>
      </c>
      <c r="F663" s="28" t="s">
        <v>2314</v>
      </c>
      <c r="G663" s="67">
        <v>100</v>
      </c>
      <c r="H663" s="26">
        <v>1041.08</v>
      </c>
      <c r="I663" s="123">
        <f t="shared" si="74"/>
        <v>0</v>
      </c>
      <c r="J663" s="126">
        <f t="shared" si="82"/>
        <v>1041.08</v>
      </c>
      <c r="K663" s="40">
        <f t="shared" si="75"/>
        <v>0</v>
      </c>
      <c r="L663" s="23">
        <v>10</v>
      </c>
      <c r="M663" s="22">
        <f t="shared" si="81"/>
        <v>104.10799999999999</v>
      </c>
      <c r="N663" s="65">
        <v>4250438906054</v>
      </c>
      <c r="O663" s="65">
        <v>4250438906337</v>
      </c>
      <c r="P663" s="32" t="s">
        <v>27</v>
      </c>
      <c r="Q663" s="32" t="s">
        <v>63</v>
      </c>
      <c r="R663" s="162"/>
    </row>
    <row r="664" spans="1:18">
      <c r="A664" s="184"/>
      <c r="B664" s="192"/>
      <c r="C664" s="167" t="s">
        <v>3694</v>
      </c>
      <c r="E664" s="47" t="s">
        <v>2315</v>
      </c>
      <c r="F664" s="28" t="s">
        <v>2316</v>
      </c>
      <c r="G664" s="67">
        <v>100</v>
      </c>
      <c r="H664" s="26">
        <v>1911.54</v>
      </c>
      <c r="I664" s="123">
        <f t="shared" ref="I664:I728" si="83">D664*J664/100</f>
        <v>0</v>
      </c>
      <c r="J664" s="126">
        <f t="shared" si="82"/>
        <v>1911.54</v>
      </c>
      <c r="K664" s="40">
        <f t="shared" si="75"/>
        <v>0</v>
      </c>
      <c r="L664" s="23">
        <v>5</v>
      </c>
      <c r="M664" s="22">
        <f t="shared" si="81"/>
        <v>95.577000000000012</v>
      </c>
      <c r="N664" s="65">
        <v>4250438906061</v>
      </c>
      <c r="O664" s="65">
        <v>4250438906344</v>
      </c>
      <c r="P664" s="32" t="s">
        <v>27</v>
      </c>
      <c r="Q664" s="32" t="s">
        <v>63</v>
      </c>
      <c r="R664" s="162"/>
    </row>
    <row r="665" spans="1:18">
      <c r="A665" s="185"/>
      <c r="B665" s="192"/>
      <c r="C665" s="167" t="s">
        <v>3694</v>
      </c>
      <c r="E665" s="47" t="s">
        <v>2317</v>
      </c>
      <c r="F665" s="28" t="s">
        <v>2318</v>
      </c>
      <c r="G665" s="67">
        <v>100</v>
      </c>
      <c r="H665" s="26">
        <v>3065.4</v>
      </c>
      <c r="I665" s="123">
        <f t="shared" si="83"/>
        <v>0</v>
      </c>
      <c r="J665" s="126">
        <f t="shared" si="82"/>
        <v>3065.4</v>
      </c>
      <c r="K665" s="40">
        <f t="shared" ref="K665:K728" si="84">$K$278</f>
        <v>0</v>
      </c>
      <c r="L665" s="23">
        <v>5</v>
      </c>
      <c r="M665" s="22">
        <f t="shared" si="81"/>
        <v>153.27000000000001</v>
      </c>
      <c r="N665" s="65">
        <v>4250438906078</v>
      </c>
      <c r="O665" s="65">
        <v>4250438906351</v>
      </c>
      <c r="P665" s="32" t="s">
        <v>27</v>
      </c>
      <c r="Q665" s="32" t="s">
        <v>63</v>
      </c>
      <c r="R665" s="162"/>
    </row>
    <row r="666" spans="1:18">
      <c r="A666" s="183"/>
      <c r="B666" s="192"/>
      <c r="C666" s="167" t="s">
        <v>3694</v>
      </c>
      <c r="E666" s="47" t="s">
        <v>2319</v>
      </c>
      <c r="F666" s="28" t="s">
        <v>2320</v>
      </c>
      <c r="G666" s="67">
        <v>100</v>
      </c>
      <c r="H666" s="26">
        <v>101.95</v>
      </c>
      <c r="I666" s="123">
        <f t="shared" si="83"/>
        <v>0</v>
      </c>
      <c r="J666" s="126">
        <f t="shared" si="82"/>
        <v>101.95</v>
      </c>
      <c r="K666" s="40">
        <f t="shared" si="84"/>
        <v>0</v>
      </c>
      <c r="L666" s="23">
        <v>24</v>
      </c>
      <c r="M666" s="22">
        <f t="shared" si="81"/>
        <v>24.468000000000004</v>
      </c>
      <c r="N666" s="65" t="s">
        <v>2321</v>
      </c>
      <c r="O666" s="65" t="s">
        <v>2322</v>
      </c>
      <c r="P666" s="32" t="s">
        <v>194</v>
      </c>
      <c r="Q666" s="32" t="s">
        <v>471</v>
      </c>
      <c r="R666" s="162"/>
    </row>
    <row r="667" spans="1:18">
      <c r="A667" s="184"/>
      <c r="B667" s="192"/>
      <c r="C667" s="167" t="s">
        <v>3694</v>
      </c>
      <c r="E667" s="47" t="s">
        <v>2323</v>
      </c>
      <c r="F667" s="28" t="s">
        <v>2324</v>
      </c>
      <c r="G667" s="67">
        <v>100</v>
      </c>
      <c r="H667" s="26">
        <v>254.87</v>
      </c>
      <c r="I667" s="123">
        <f t="shared" si="83"/>
        <v>0</v>
      </c>
      <c r="J667" s="126">
        <f t="shared" si="82"/>
        <v>254.87</v>
      </c>
      <c r="K667" s="40">
        <f t="shared" si="84"/>
        <v>0</v>
      </c>
      <c r="L667" s="23">
        <v>12</v>
      </c>
      <c r="M667" s="22">
        <f t="shared" si="81"/>
        <v>30.584400000000002</v>
      </c>
      <c r="N667" s="65">
        <v>4001990498101</v>
      </c>
      <c r="O667" s="65">
        <v>4001990513910</v>
      </c>
      <c r="P667" s="32" t="s">
        <v>194</v>
      </c>
      <c r="Q667" s="32" t="s">
        <v>471</v>
      </c>
      <c r="R667" s="162"/>
    </row>
    <row r="668" spans="1:18">
      <c r="A668" s="184"/>
      <c r="B668" s="192"/>
      <c r="C668" s="167" t="s">
        <v>3694</v>
      </c>
      <c r="E668" s="47" t="s">
        <v>2325</v>
      </c>
      <c r="F668" s="28" t="s">
        <v>2326</v>
      </c>
      <c r="G668" s="67">
        <v>100</v>
      </c>
      <c r="H668" s="26">
        <v>115.12</v>
      </c>
      <c r="I668" s="123">
        <f t="shared" si="83"/>
        <v>0</v>
      </c>
      <c r="J668" s="126">
        <f t="shared" si="82"/>
        <v>115.12</v>
      </c>
      <c r="K668" s="40">
        <f t="shared" si="84"/>
        <v>0</v>
      </c>
      <c r="L668" s="23">
        <v>12</v>
      </c>
      <c r="M668" s="22">
        <f t="shared" si="81"/>
        <v>13.814400000000001</v>
      </c>
      <c r="N668" s="65" t="s">
        <v>2327</v>
      </c>
      <c r="O668" s="65" t="s">
        <v>2328</v>
      </c>
      <c r="P668" s="32" t="s">
        <v>194</v>
      </c>
      <c r="Q668" s="32" t="s">
        <v>471</v>
      </c>
      <c r="R668" s="162"/>
    </row>
    <row r="669" spans="1:18">
      <c r="A669" s="184"/>
      <c r="B669" s="192"/>
      <c r="C669" s="167" t="s">
        <v>3694</v>
      </c>
      <c r="E669" s="47" t="s">
        <v>2329</v>
      </c>
      <c r="F669" s="28" t="s">
        <v>2330</v>
      </c>
      <c r="G669" s="67">
        <v>100</v>
      </c>
      <c r="H669" s="26">
        <v>287.77999999999997</v>
      </c>
      <c r="I669" s="123">
        <f t="shared" si="83"/>
        <v>0</v>
      </c>
      <c r="J669" s="126">
        <f t="shared" si="82"/>
        <v>287.77999999999997</v>
      </c>
      <c r="K669" s="40">
        <f t="shared" si="84"/>
        <v>0</v>
      </c>
      <c r="L669" s="23">
        <v>12</v>
      </c>
      <c r="M669" s="22">
        <f t="shared" si="81"/>
        <v>34.5336</v>
      </c>
      <c r="N669" s="65">
        <v>4001990498118</v>
      </c>
      <c r="O669" s="65">
        <v>4001990506332</v>
      </c>
      <c r="P669" s="32" t="s">
        <v>194</v>
      </c>
      <c r="Q669" s="32" t="s">
        <v>471</v>
      </c>
      <c r="R669" s="162"/>
    </row>
    <row r="670" spans="1:18">
      <c r="A670" s="184"/>
      <c r="B670" s="192"/>
      <c r="C670" s="167" t="s">
        <v>3694</v>
      </c>
      <c r="E670" s="47" t="s">
        <v>2331</v>
      </c>
      <c r="F670" s="28" t="s">
        <v>2332</v>
      </c>
      <c r="G670" s="67">
        <v>100</v>
      </c>
      <c r="H670" s="26">
        <v>147.59</v>
      </c>
      <c r="I670" s="123">
        <f t="shared" si="83"/>
        <v>0</v>
      </c>
      <c r="J670" s="126">
        <f t="shared" si="82"/>
        <v>147.59</v>
      </c>
      <c r="K670" s="40">
        <f t="shared" si="84"/>
        <v>0</v>
      </c>
      <c r="L670" s="23">
        <v>12</v>
      </c>
      <c r="M670" s="22">
        <f t="shared" si="81"/>
        <v>17.710799999999999</v>
      </c>
      <c r="N670" s="65" t="s">
        <v>2333</v>
      </c>
      <c r="O670" s="65" t="s">
        <v>2334</v>
      </c>
      <c r="P670" s="32" t="s">
        <v>194</v>
      </c>
      <c r="Q670" s="32" t="s">
        <v>471</v>
      </c>
      <c r="R670" s="162"/>
    </row>
    <row r="671" spans="1:18">
      <c r="A671" s="185"/>
      <c r="B671" s="192"/>
      <c r="C671" s="167" t="s">
        <v>3694</v>
      </c>
      <c r="E671" s="47" t="s">
        <v>2335</v>
      </c>
      <c r="F671" s="28" t="s">
        <v>2336</v>
      </c>
      <c r="G671" s="67">
        <v>100</v>
      </c>
      <c r="H671" s="26">
        <v>157.69</v>
      </c>
      <c r="I671" s="123">
        <f t="shared" si="83"/>
        <v>0</v>
      </c>
      <c r="J671" s="126">
        <f t="shared" si="82"/>
        <v>157.69</v>
      </c>
      <c r="K671" s="40">
        <f t="shared" si="84"/>
        <v>0</v>
      </c>
      <c r="L671" s="23">
        <v>12</v>
      </c>
      <c r="M671" s="22">
        <f t="shared" si="81"/>
        <v>18.922799999999999</v>
      </c>
      <c r="N671" s="65" t="s">
        <v>2337</v>
      </c>
      <c r="O671" s="65" t="s">
        <v>2338</v>
      </c>
      <c r="P671" s="32" t="s">
        <v>194</v>
      </c>
      <c r="Q671" s="32" t="s">
        <v>471</v>
      </c>
      <c r="R671" s="162"/>
    </row>
    <row r="672" spans="1:18">
      <c r="A672" s="183"/>
      <c r="B672" s="192"/>
      <c r="C672" s="32"/>
      <c r="E672" s="47" t="s">
        <v>2339</v>
      </c>
      <c r="F672" s="28" t="s">
        <v>2340</v>
      </c>
      <c r="G672" s="67">
        <v>100</v>
      </c>
      <c r="H672" s="26">
        <v>4285.3500000000004</v>
      </c>
      <c r="I672" s="123">
        <f t="shared" si="83"/>
        <v>0</v>
      </c>
      <c r="J672" s="126">
        <f t="shared" si="82"/>
        <v>4285.3500000000004</v>
      </c>
      <c r="K672" s="40">
        <f t="shared" si="84"/>
        <v>0</v>
      </c>
      <c r="L672" s="23">
        <v>10</v>
      </c>
      <c r="M672" s="22">
        <f t="shared" si="81"/>
        <v>428.53500000000003</v>
      </c>
      <c r="N672" s="65">
        <v>8421814403740</v>
      </c>
      <c r="O672" s="65">
        <v>8421814521635</v>
      </c>
      <c r="P672" s="32" t="s">
        <v>52</v>
      </c>
      <c r="Q672" s="32" t="s">
        <v>2341</v>
      </c>
      <c r="R672" s="162"/>
    </row>
    <row r="673" spans="1:18">
      <c r="A673" s="184"/>
      <c r="B673" s="192"/>
      <c r="C673" s="32"/>
      <c r="E673" s="47" t="s">
        <v>2342</v>
      </c>
      <c r="F673" s="28" t="s">
        <v>2343</v>
      </c>
      <c r="G673" s="67">
        <v>100</v>
      </c>
      <c r="H673" s="26">
        <v>4613.66</v>
      </c>
      <c r="I673" s="123">
        <f t="shared" si="83"/>
        <v>0</v>
      </c>
      <c r="J673" s="126">
        <f t="shared" si="82"/>
        <v>4613.66</v>
      </c>
      <c r="K673" s="40">
        <f t="shared" si="84"/>
        <v>0</v>
      </c>
      <c r="L673" s="23">
        <v>10</v>
      </c>
      <c r="M673" s="22">
        <f t="shared" si="81"/>
        <v>461.36599999999999</v>
      </c>
      <c r="N673" s="65">
        <v>8421814403757</v>
      </c>
      <c r="O673" s="65">
        <v>8421814521611</v>
      </c>
      <c r="P673" s="32" t="s">
        <v>52</v>
      </c>
      <c r="Q673" s="32" t="s">
        <v>2341</v>
      </c>
      <c r="R673" s="162"/>
    </row>
    <row r="674" spans="1:18">
      <c r="A674" s="185"/>
      <c r="B674" s="192"/>
      <c r="C674" s="32"/>
      <c r="E674" s="47" t="s">
        <v>2344</v>
      </c>
      <c r="F674" s="28" t="s">
        <v>2345</v>
      </c>
      <c r="G674" s="67">
        <v>100</v>
      </c>
      <c r="H674" s="26">
        <v>6013.31</v>
      </c>
      <c r="I674" s="123">
        <f t="shared" si="83"/>
        <v>0</v>
      </c>
      <c r="J674" s="126">
        <f t="shared" si="82"/>
        <v>6013.31</v>
      </c>
      <c r="K674" s="40">
        <f t="shared" si="84"/>
        <v>0</v>
      </c>
      <c r="L674" s="23">
        <v>8</v>
      </c>
      <c r="M674" s="22">
        <f t="shared" si="81"/>
        <v>481.06480000000005</v>
      </c>
      <c r="N674" s="65">
        <v>4250438900151</v>
      </c>
      <c r="O674" s="65">
        <v>8421814521628</v>
      </c>
      <c r="P674" s="32" t="s">
        <v>52</v>
      </c>
      <c r="Q674" s="32" t="s">
        <v>2341</v>
      </c>
      <c r="R674" s="162"/>
    </row>
    <row r="675" spans="1:18">
      <c r="A675" s="183"/>
      <c r="B675" s="192"/>
      <c r="C675" s="167" t="s">
        <v>3689</v>
      </c>
      <c r="E675" s="47" t="s">
        <v>2346</v>
      </c>
      <c r="F675" s="28" t="s">
        <v>2347</v>
      </c>
      <c r="G675" s="67">
        <v>1</v>
      </c>
      <c r="H675" s="26">
        <v>196.77</v>
      </c>
      <c r="I675" s="123">
        <f t="shared" si="83"/>
        <v>0</v>
      </c>
      <c r="J675" s="126">
        <f t="shared" si="82"/>
        <v>196.77</v>
      </c>
      <c r="K675" s="40">
        <f t="shared" si="84"/>
        <v>0</v>
      </c>
      <c r="L675" s="23">
        <v>1</v>
      </c>
      <c r="M675" s="22">
        <f t="shared" ref="M675:M681" si="85">SUM(J675*L675)</f>
        <v>196.77</v>
      </c>
      <c r="N675" s="65"/>
      <c r="O675" s="65"/>
      <c r="P675" s="32" t="s">
        <v>1722</v>
      </c>
      <c r="Q675" s="32" t="s">
        <v>2211</v>
      </c>
      <c r="R675" s="162"/>
    </row>
    <row r="676" spans="1:18">
      <c r="A676" s="184"/>
      <c r="B676" s="192"/>
      <c r="C676" s="167" t="s">
        <v>3689</v>
      </c>
      <c r="E676" s="47" t="s">
        <v>2348</v>
      </c>
      <c r="F676" s="28" t="s">
        <v>2349</v>
      </c>
      <c r="G676" s="67">
        <v>1</v>
      </c>
      <c r="H676" s="26">
        <v>157.97</v>
      </c>
      <c r="I676" s="123">
        <f t="shared" si="83"/>
        <v>0</v>
      </c>
      <c r="J676" s="126">
        <f t="shared" si="82"/>
        <v>157.97</v>
      </c>
      <c r="K676" s="40">
        <f t="shared" si="84"/>
        <v>0</v>
      </c>
      <c r="L676" s="23">
        <v>1</v>
      </c>
      <c r="M676" s="22">
        <f t="shared" si="85"/>
        <v>157.97</v>
      </c>
      <c r="N676" s="65" t="s">
        <v>2350</v>
      </c>
      <c r="O676" s="65" t="s">
        <v>2351</v>
      </c>
      <c r="P676" s="32" t="s">
        <v>1722</v>
      </c>
      <c r="Q676" s="32" t="s">
        <v>2211</v>
      </c>
      <c r="R676" s="162"/>
    </row>
    <row r="677" spans="1:18">
      <c r="A677" s="185"/>
      <c r="B677" s="193"/>
      <c r="C677" s="167" t="s">
        <v>3689</v>
      </c>
      <c r="E677" s="47" t="s">
        <v>2352</v>
      </c>
      <c r="F677" s="28" t="s">
        <v>2353</v>
      </c>
      <c r="G677" s="67">
        <v>1</v>
      </c>
      <c r="H677" s="26">
        <v>157.97</v>
      </c>
      <c r="I677" s="123">
        <f t="shared" si="83"/>
        <v>0</v>
      </c>
      <c r="J677" s="126">
        <f t="shared" si="82"/>
        <v>157.97</v>
      </c>
      <c r="K677" s="40">
        <f t="shared" si="84"/>
        <v>0</v>
      </c>
      <c r="L677" s="23">
        <v>1</v>
      </c>
      <c r="M677" s="22">
        <f t="shared" si="85"/>
        <v>157.97</v>
      </c>
      <c r="N677" s="65" t="s">
        <v>2354</v>
      </c>
      <c r="O677" s="65" t="s">
        <v>2355</v>
      </c>
      <c r="P677" s="32" t="s">
        <v>1722</v>
      </c>
      <c r="Q677" s="32" t="s">
        <v>2211</v>
      </c>
      <c r="R677" s="162"/>
    </row>
    <row r="678" spans="1:18">
      <c r="A678" s="183"/>
      <c r="B678" s="186"/>
      <c r="C678" s="32"/>
      <c r="E678" s="47" t="s">
        <v>2356</v>
      </c>
      <c r="F678" s="28" t="s">
        <v>2357</v>
      </c>
      <c r="G678" s="67">
        <v>1</v>
      </c>
      <c r="H678" s="26">
        <v>39.340000000000003</v>
      </c>
      <c r="I678" s="123">
        <f t="shared" si="83"/>
        <v>0</v>
      </c>
      <c r="J678" s="126">
        <f t="shared" si="82"/>
        <v>39.340000000000003</v>
      </c>
      <c r="K678" s="40">
        <f t="shared" si="84"/>
        <v>0</v>
      </c>
      <c r="L678" s="23">
        <v>5</v>
      </c>
      <c r="M678" s="22">
        <f t="shared" si="85"/>
        <v>196.70000000000002</v>
      </c>
      <c r="N678" s="65">
        <v>4001990497524</v>
      </c>
      <c r="O678" s="65"/>
      <c r="P678" s="32" t="s">
        <v>1722</v>
      </c>
      <c r="Q678" s="32" t="s">
        <v>2358</v>
      </c>
      <c r="R678" s="162"/>
    </row>
    <row r="679" spans="1:18">
      <c r="A679" s="184"/>
      <c r="B679" s="187"/>
      <c r="C679" s="32"/>
      <c r="E679" s="47" t="s">
        <v>2359</v>
      </c>
      <c r="F679" s="28" t="s">
        <v>2360</v>
      </c>
      <c r="G679" s="67">
        <v>1</v>
      </c>
      <c r="H679" s="26">
        <v>40.44</v>
      </c>
      <c r="I679" s="123">
        <f t="shared" si="83"/>
        <v>0</v>
      </c>
      <c r="J679" s="126">
        <f t="shared" si="82"/>
        <v>40.44</v>
      </c>
      <c r="K679" s="40">
        <f t="shared" si="84"/>
        <v>0</v>
      </c>
      <c r="L679" s="23">
        <v>5</v>
      </c>
      <c r="M679" s="22">
        <f t="shared" si="85"/>
        <v>202.2</v>
      </c>
      <c r="N679" s="65">
        <v>4001990497531</v>
      </c>
      <c r="O679" s="65"/>
      <c r="P679" s="32" t="s">
        <v>1722</v>
      </c>
      <c r="Q679" s="32" t="s">
        <v>2358</v>
      </c>
      <c r="R679" s="162"/>
    </row>
    <row r="680" spans="1:18">
      <c r="A680" s="185"/>
      <c r="B680" s="188"/>
      <c r="C680" s="32"/>
      <c r="E680" s="47" t="s">
        <v>2361</v>
      </c>
      <c r="F680" s="28" t="s">
        <v>2362</v>
      </c>
      <c r="G680" s="67">
        <v>1</v>
      </c>
      <c r="H680" s="26">
        <v>41.92</v>
      </c>
      <c r="I680" s="123">
        <f t="shared" si="83"/>
        <v>0</v>
      </c>
      <c r="J680" s="126">
        <f t="shared" si="82"/>
        <v>41.92</v>
      </c>
      <c r="K680" s="40">
        <f t="shared" si="84"/>
        <v>0</v>
      </c>
      <c r="L680" s="23">
        <v>5</v>
      </c>
      <c r="M680" s="22">
        <f t="shared" si="85"/>
        <v>209.60000000000002</v>
      </c>
      <c r="N680" s="65">
        <v>4001990497548</v>
      </c>
      <c r="O680" s="65"/>
      <c r="P680" s="32" t="s">
        <v>1722</v>
      </c>
      <c r="Q680" s="32" t="s">
        <v>2358</v>
      </c>
      <c r="R680" s="162"/>
    </row>
    <row r="681" spans="1:18" ht="53.5" customHeight="1">
      <c r="A681" s="151"/>
      <c r="B681" s="97"/>
      <c r="C681" s="167" t="s">
        <v>3694</v>
      </c>
      <c r="E681" s="47" t="s">
        <v>3935</v>
      </c>
      <c r="F681" s="28" t="s">
        <v>3936</v>
      </c>
      <c r="G681" s="67">
        <v>1</v>
      </c>
      <c r="H681" s="26">
        <v>115</v>
      </c>
      <c r="I681" s="26">
        <f>D681*J681/100</f>
        <v>0</v>
      </c>
      <c r="J681" s="147">
        <f>SUM(H681)*(1-K682)</f>
        <v>115</v>
      </c>
      <c r="K681" s="40">
        <f t="shared" si="84"/>
        <v>0</v>
      </c>
      <c r="L681" s="120">
        <v>1</v>
      </c>
      <c r="M681" s="22">
        <f t="shared" si="85"/>
        <v>115</v>
      </c>
      <c r="N681" s="144">
        <v>4001990545058</v>
      </c>
      <c r="O681" s="144">
        <v>8421814513319</v>
      </c>
      <c r="P681" s="139"/>
      <c r="Q681" s="140"/>
      <c r="R681" s="162"/>
    </row>
    <row r="682" spans="1:18">
      <c r="A682" s="183"/>
      <c r="B682" s="191"/>
      <c r="C682" s="167" t="s">
        <v>3678</v>
      </c>
      <c r="E682" s="47" t="s">
        <v>2363</v>
      </c>
      <c r="F682" s="28" t="s">
        <v>2364</v>
      </c>
      <c r="G682" s="67">
        <v>100</v>
      </c>
      <c r="H682" s="26">
        <v>216.04</v>
      </c>
      <c r="I682" s="123">
        <f t="shared" si="83"/>
        <v>0</v>
      </c>
      <c r="J682" s="126">
        <f t="shared" si="82"/>
        <v>216.04</v>
      </c>
      <c r="K682" s="40">
        <f t="shared" si="84"/>
        <v>0</v>
      </c>
      <c r="L682" s="23">
        <v>10</v>
      </c>
      <c r="M682" s="22">
        <f t="shared" ref="M682:M705" si="86">SUM(J682*L682)/100</f>
        <v>21.603999999999999</v>
      </c>
      <c r="N682" s="65"/>
      <c r="O682" s="65"/>
      <c r="P682" s="32" t="s">
        <v>27</v>
      </c>
      <c r="Q682" s="32">
        <v>73181542</v>
      </c>
      <c r="R682" s="162"/>
    </row>
    <row r="683" spans="1:18">
      <c r="A683" s="184"/>
      <c r="B683" s="192"/>
      <c r="C683" s="167" t="s">
        <v>3678</v>
      </c>
      <c r="E683" s="47" t="s">
        <v>2365</v>
      </c>
      <c r="F683" s="28" t="s">
        <v>2366</v>
      </c>
      <c r="G683" s="67">
        <v>100</v>
      </c>
      <c r="H683" s="26">
        <v>250.45</v>
      </c>
      <c r="I683" s="123">
        <f t="shared" si="83"/>
        <v>0</v>
      </c>
      <c r="J683" s="126">
        <f t="shared" si="82"/>
        <v>250.45</v>
      </c>
      <c r="K683" s="40">
        <f t="shared" si="84"/>
        <v>0</v>
      </c>
      <c r="L683" s="23">
        <v>10</v>
      </c>
      <c r="M683" s="22">
        <f t="shared" si="86"/>
        <v>25.045000000000002</v>
      </c>
      <c r="N683" s="65"/>
      <c r="O683" s="65"/>
      <c r="P683" s="32" t="s">
        <v>27</v>
      </c>
      <c r="Q683" s="32">
        <v>73181542</v>
      </c>
      <c r="R683" s="162"/>
    </row>
    <row r="684" spans="1:18">
      <c r="A684" s="184"/>
      <c r="B684" s="192"/>
      <c r="C684" s="167" t="s">
        <v>3678</v>
      </c>
      <c r="E684" s="47" t="s">
        <v>2367</v>
      </c>
      <c r="F684" s="28" t="s">
        <v>2368</v>
      </c>
      <c r="G684" s="67">
        <v>100</v>
      </c>
      <c r="H684" s="26">
        <v>326.41000000000003</v>
      </c>
      <c r="I684" s="123">
        <f t="shared" si="83"/>
        <v>0</v>
      </c>
      <c r="J684" s="126">
        <f t="shared" si="82"/>
        <v>326.41000000000003</v>
      </c>
      <c r="K684" s="40">
        <f t="shared" si="84"/>
        <v>0</v>
      </c>
      <c r="L684" s="23">
        <v>10</v>
      </c>
      <c r="M684" s="22">
        <f t="shared" si="86"/>
        <v>32.641000000000005</v>
      </c>
      <c r="N684" s="65"/>
      <c r="O684" s="65"/>
      <c r="P684" s="32" t="s">
        <v>27</v>
      </c>
      <c r="Q684" s="32">
        <v>73181542</v>
      </c>
      <c r="R684" s="162"/>
    </row>
    <row r="685" spans="1:18">
      <c r="A685" s="184"/>
      <c r="B685" s="192"/>
      <c r="C685" s="167" t="s">
        <v>3678</v>
      </c>
      <c r="E685" s="47" t="s">
        <v>2369</v>
      </c>
      <c r="F685" s="28" t="s">
        <v>2370</v>
      </c>
      <c r="G685" s="67">
        <v>100</v>
      </c>
      <c r="H685" s="26">
        <v>376.34</v>
      </c>
      <c r="I685" s="123">
        <f t="shared" si="83"/>
        <v>0</v>
      </c>
      <c r="J685" s="126">
        <f t="shared" si="82"/>
        <v>376.34</v>
      </c>
      <c r="K685" s="40">
        <f t="shared" si="84"/>
        <v>0</v>
      </c>
      <c r="L685" s="23">
        <v>10</v>
      </c>
      <c r="M685" s="22">
        <f t="shared" si="86"/>
        <v>37.633999999999993</v>
      </c>
      <c r="N685" s="65"/>
      <c r="O685" s="65"/>
      <c r="P685" s="32" t="s">
        <v>27</v>
      </c>
      <c r="Q685" s="32">
        <v>73181542</v>
      </c>
      <c r="R685" s="162"/>
    </row>
    <row r="686" spans="1:18">
      <c r="A686" s="184"/>
      <c r="B686" s="192"/>
      <c r="C686" s="167" t="s">
        <v>3678</v>
      </c>
      <c r="E686" s="47" t="s">
        <v>2371</v>
      </c>
      <c r="F686" s="28" t="s">
        <v>2372</v>
      </c>
      <c r="G686" s="67">
        <v>100</v>
      </c>
      <c r="H686" s="26">
        <v>544.67999999999995</v>
      </c>
      <c r="I686" s="123">
        <f t="shared" si="83"/>
        <v>0</v>
      </c>
      <c r="J686" s="126">
        <f t="shared" si="82"/>
        <v>544.67999999999995</v>
      </c>
      <c r="K686" s="40">
        <f t="shared" si="84"/>
        <v>0</v>
      </c>
      <c r="L686" s="23">
        <v>10</v>
      </c>
      <c r="M686" s="22">
        <f t="shared" si="86"/>
        <v>54.467999999999989</v>
      </c>
      <c r="N686" s="65">
        <v>4001990523438</v>
      </c>
      <c r="O686" s="65">
        <v>4250438914059</v>
      </c>
      <c r="P686" s="32" t="s">
        <v>27</v>
      </c>
      <c r="Q686" s="32">
        <v>73181542</v>
      </c>
      <c r="R686" s="162"/>
    </row>
    <row r="687" spans="1:18">
      <c r="A687" s="184"/>
      <c r="B687" s="192"/>
      <c r="C687" s="167" t="s">
        <v>3678</v>
      </c>
      <c r="E687" s="47" t="s">
        <v>2373</v>
      </c>
      <c r="F687" s="28" t="s">
        <v>2374</v>
      </c>
      <c r="G687" s="67">
        <v>100</v>
      </c>
      <c r="H687" s="26">
        <v>681.23</v>
      </c>
      <c r="I687" s="123">
        <f t="shared" si="83"/>
        <v>0</v>
      </c>
      <c r="J687" s="126">
        <f t="shared" si="82"/>
        <v>681.23</v>
      </c>
      <c r="K687" s="40">
        <f t="shared" si="84"/>
        <v>0</v>
      </c>
      <c r="L687" s="23">
        <v>10</v>
      </c>
      <c r="M687" s="22">
        <f t="shared" si="86"/>
        <v>68.123000000000005</v>
      </c>
      <c r="N687" s="65"/>
      <c r="O687" s="65"/>
      <c r="P687" s="32" t="s">
        <v>27</v>
      </c>
      <c r="Q687" s="32">
        <v>73181542</v>
      </c>
      <c r="R687" s="162"/>
    </row>
    <row r="688" spans="1:18">
      <c r="A688" s="184"/>
      <c r="B688" s="192"/>
      <c r="C688" s="167" t="s">
        <v>3678</v>
      </c>
      <c r="E688" s="47" t="s">
        <v>2375</v>
      </c>
      <c r="F688" s="28" t="s">
        <v>2376</v>
      </c>
      <c r="G688" s="67">
        <v>100</v>
      </c>
      <c r="H688" s="26">
        <v>730.97</v>
      </c>
      <c r="I688" s="123">
        <f t="shared" si="83"/>
        <v>0</v>
      </c>
      <c r="J688" s="126">
        <f t="shared" si="82"/>
        <v>730.97</v>
      </c>
      <c r="K688" s="40">
        <f t="shared" si="84"/>
        <v>0</v>
      </c>
      <c r="L688" s="23">
        <v>10</v>
      </c>
      <c r="M688" s="22">
        <f t="shared" si="86"/>
        <v>73.097000000000008</v>
      </c>
      <c r="N688" s="65"/>
      <c r="O688" s="65"/>
      <c r="P688" s="32" t="s">
        <v>27</v>
      </c>
      <c r="Q688" s="32">
        <v>73181542</v>
      </c>
      <c r="R688" s="162"/>
    </row>
    <row r="689" spans="1:18">
      <c r="A689" s="184"/>
      <c r="B689" s="192"/>
      <c r="C689" s="167" t="s">
        <v>3678</v>
      </c>
      <c r="E689" s="47" t="s">
        <v>2377</v>
      </c>
      <c r="F689" s="28" t="s">
        <v>2378</v>
      </c>
      <c r="G689" s="67">
        <v>100</v>
      </c>
      <c r="H689" s="26">
        <v>913.16</v>
      </c>
      <c r="I689" s="123">
        <f t="shared" si="83"/>
        <v>0</v>
      </c>
      <c r="J689" s="126">
        <f t="shared" si="82"/>
        <v>913.16</v>
      </c>
      <c r="K689" s="40">
        <f t="shared" si="84"/>
        <v>0</v>
      </c>
      <c r="L689" s="23">
        <v>10</v>
      </c>
      <c r="M689" s="22">
        <f t="shared" si="86"/>
        <v>91.316000000000003</v>
      </c>
      <c r="N689" s="65">
        <v>4001990523469</v>
      </c>
      <c r="O689" s="65">
        <v>8421814445306</v>
      </c>
      <c r="P689" s="32" t="s">
        <v>27</v>
      </c>
      <c r="Q689" s="32">
        <v>73181542</v>
      </c>
      <c r="R689" s="162"/>
    </row>
    <row r="690" spans="1:18">
      <c r="A690" s="184"/>
      <c r="B690" s="192"/>
      <c r="C690" s="167" t="s">
        <v>3678</v>
      </c>
      <c r="E690" s="47" t="s">
        <v>2379</v>
      </c>
      <c r="F690" s="28" t="s">
        <v>2380</v>
      </c>
      <c r="G690" s="67">
        <v>100</v>
      </c>
      <c r="H690" s="26">
        <v>489.32</v>
      </c>
      <c r="I690" s="123">
        <f t="shared" si="83"/>
        <v>0</v>
      </c>
      <c r="J690" s="126">
        <f t="shared" si="82"/>
        <v>489.32</v>
      </c>
      <c r="K690" s="40">
        <f t="shared" si="84"/>
        <v>0</v>
      </c>
      <c r="L690" s="23">
        <v>10</v>
      </c>
      <c r="M690" s="22">
        <f t="shared" si="86"/>
        <v>48.931999999999995</v>
      </c>
      <c r="N690" s="65">
        <v>4001990523476</v>
      </c>
      <c r="O690" s="65">
        <v>8421814520751</v>
      </c>
      <c r="P690" s="32" t="s">
        <v>27</v>
      </c>
      <c r="Q690" s="32">
        <v>73181542</v>
      </c>
      <c r="R690" s="162"/>
    </row>
    <row r="691" spans="1:18">
      <c r="A691" s="184"/>
      <c r="B691" s="192"/>
      <c r="C691" s="167" t="s">
        <v>3678</v>
      </c>
      <c r="E691" s="47" t="s">
        <v>2381</v>
      </c>
      <c r="F691" s="28" t="s">
        <v>2382</v>
      </c>
      <c r="G691" s="67">
        <v>100</v>
      </c>
      <c r="H691" s="26">
        <v>1134.81</v>
      </c>
      <c r="I691" s="123">
        <f t="shared" si="83"/>
        <v>0</v>
      </c>
      <c r="J691" s="126">
        <f t="shared" si="82"/>
        <v>1134.81</v>
      </c>
      <c r="K691" s="40">
        <f t="shared" si="84"/>
        <v>0</v>
      </c>
      <c r="L691" s="23">
        <v>10</v>
      </c>
      <c r="M691" s="22">
        <f t="shared" si="86"/>
        <v>113.48099999999998</v>
      </c>
      <c r="N691" s="65">
        <v>4001990523483</v>
      </c>
      <c r="O691" s="65">
        <v>4250438914073</v>
      </c>
      <c r="P691" s="32" t="s">
        <v>27</v>
      </c>
      <c r="Q691" s="32">
        <v>73181542</v>
      </c>
      <c r="R691" s="162"/>
    </row>
    <row r="692" spans="1:18">
      <c r="A692" s="184"/>
      <c r="B692" s="192"/>
      <c r="C692" s="167" t="s">
        <v>3678</v>
      </c>
      <c r="E692" s="47" t="s">
        <v>2383</v>
      </c>
      <c r="F692" s="28" t="s">
        <v>2384</v>
      </c>
      <c r="G692" s="67">
        <v>100</v>
      </c>
      <c r="H692" s="26">
        <v>1314.39</v>
      </c>
      <c r="I692" s="123">
        <f t="shared" si="83"/>
        <v>0</v>
      </c>
      <c r="J692" s="126">
        <f t="shared" si="82"/>
        <v>1314.39</v>
      </c>
      <c r="K692" s="40">
        <f t="shared" si="84"/>
        <v>0</v>
      </c>
      <c r="L692" s="23">
        <v>10</v>
      </c>
      <c r="M692" s="22">
        <f t="shared" si="86"/>
        <v>131.43900000000002</v>
      </c>
      <c r="N692" s="65"/>
      <c r="O692" s="65"/>
      <c r="P692" s="32" t="s">
        <v>27</v>
      </c>
      <c r="Q692" s="32">
        <v>73181542</v>
      </c>
      <c r="R692" s="162"/>
    </row>
    <row r="693" spans="1:18">
      <c r="A693" s="184"/>
      <c r="B693" s="192"/>
      <c r="C693" s="167" t="s">
        <v>3678</v>
      </c>
      <c r="E693" s="47" t="s">
        <v>2385</v>
      </c>
      <c r="F693" s="28" t="s">
        <v>2386</v>
      </c>
      <c r="G693" s="67">
        <v>100</v>
      </c>
      <c r="H693" s="26">
        <v>2209.9699999999998</v>
      </c>
      <c r="I693" s="123">
        <f t="shared" si="83"/>
        <v>0</v>
      </c>
      <c r="J693" s="126">
        <f t="shared" si="82"/>
        <v>2209.9699999999998</v>
      </c>
      <c r="K693" s="40">
        <f t="shared" si="84"/>
        <v>0</v>
      </c>
      <c r="L693" s="23">
        <v>5</v>
      </c>
      <c r="M693" s="22">
        <f t="shared" si="86"/>
        <v>110.49849999999998</v>
      </c>
      <c r="N693" s="65"/>
      <c r="O693" s="65"/>
      <c r="P693" s="32" t="s">
        <v>27</v>
      </c>
      <c r="Q693" s="32">
        <v>73181542</v>
      </c>
      <c r="R693" s="162"/>
    </row>
    <row r="694" spans="1:18">
      <c r="A694" s="184"/>
      <c r="B694" s="192"/>
      <c r="C694" s="167" t="s">
        <v>3678</v>
      </c>
      <c r="E694" s="47" t="s">
        <v>2387</v>
      </c>
      <c r="F694" s="28" t="s">
        <v>2388</v>
      </c>
      <c r="G694" s="67">
        <v>100</v>
      </c>
      <c r="H694" s="26">
        <v>3500.61</v>
      </c>
      <c r="I694" s="123">
        <f t="shared" si="83"/>
        <v>0</v>
      </c>
      <c r="J694" s="126">
        <f t="shared" si="82"/>
        <v>3500.61</v>
      </c>
      <c r="K694" s="40">
        <f t="shared" si="84"/>
        <v>0</v>
      </c>
      <c r="L694" s="23">
        <v>5</v>
      </c>
      <c r="M694" s="22">
        <f t="shared" si="86"/>
        <v>175.03049999999999</v>
      </c>
      <c r="N694" s="65"/>
      <c r="O694" s="65"/>
      <c r="P694" s="32" t="s">
        <v>27</v>
      </c>
      <c r="Q694" s="32">
        <v>73181542</v>
      </c>
      <c r="R694" s="162"/>
    </row>
    <row r="695" spans="1:18">
      <c r="A695" s="184"/>
      <c r="B695" s="192"/>
      <c r="C695" s="167" t="s">
        <v>3678</v>
      </c>
      <c r="E695" s="47" t="s">
        <v>2389</v>
      </c>
      <c r="F695" s="28" t="s">
        <v>2390</v>
      </c>
      <c r="G695" s="67">
        <v>100</v>
      </c>
      <c r="H695" s="26">
        <v>11896.99</v>
      </c>
      <c r="I695" s="123">
        <f t="shared" si="83"/>
        <v>0</v>
      </c>
      <c r="J695" s="126">
        <f t="shared" si="82"/>
        <v>11896.99</v>
      </c>
      <c r="K695" s="40">
        <f t="shared" si="84"/>
        <v>0</v>
      </c>
      <c r="L695" s="23">
        <v>5</v>
      </c>
      <c r="M695" s="22">
        <f t="shared" si="86"/>
        <v>594.84949999999992</v>
      </c>
      <c r="N695" s="65"/>
      <c r="O695" s="65"/>
      <c r="P695" s="32" t="s">
        <v>27</v>
      </c>
      <c r="Q695" s="32">
        <v>73181542</v>
      </c>
      <c r="R695" s="162"/>
    </row>
    <row r="696" spans="1:18">
      <c r="A696" s="184"/>
      <c r="B696" s="192"/>
      <c r="C696" s="167" t="s">
        <v>3678</v>
      </c>
      <c r="E696" s="47" t="s">
        <v>2391</v>
      </c>
      <c r="F696" s="28" t="s">
        <v>2392</v>
      </c>
      <c r="G696" s="67">
        <v>100</v>
      </c>
      <c r="H696" s="26">
        <v>1319.25</v>
      </c>
      <c r="I696" s="123">
        <f t="shared" si="83"/>
        <v>0</v>
      </c>
      <c r="J696" s="126">
        <f t="shared" si="82"/>
        <v>1319.25</v>
      </c>
      <c r="K696" s="40">
        <f t="shared" si="84"/>
        <v>0</v>
      </c>
      <c r="L696" s="23">
        <v>10</v>
      </c>
      <c r="M696" s="22">
        <f t="shared" si="86"/>
        <v>131.92500000000001</v>
      </c>
      <c r="N696" s="65"/>
      <c r="O696" s="65"/>
      <c r="P696" s="32" t="s">
        <v>27</v>
      </c>
      <c r="Q696" s="32">
        <v>73181542</v>
      </c>
      <c r="R696" s="162"/>
    </row>
    <row r="697" spans="1:18">
      <c r="A697" s="184"/>
      <c r="B697" s="192"/>
      <c r="C697" s="167" t="s">
        <v>3678</v>
      </c>
      <c r="E697" s="47" t="s">
        <v>2393</v>
      </c>
      <c r="F697" s="28" t="s">
        <v>2394</v>
      </c>
      <c r="G697" s="67">
        <v>100</v>
      </c>
      <c r="H697" s="26">
        <v>1748.33</v>
      </c>
      <c r="I697" s="123">
        <f t="shared" si="83"/>
        <v>0</v>
      </c>
      <c r="J697" s="126">
        <f t="shared" si="82"/>
        <v>1748.33</v>
      </c>
      <c r="K697" s="40">
        <f t="shared" si="84"/>
        <v>0</v>
      </c>
      <c r="L697" s="23">
        <v>10</v>
      </c>
      <c r="M697" s="22">
        <f t="shared" si="86"/>
        <v>174.833</v>
      </c>
      <c r="N697" s="65"/>
      <c r="O697" s="65"/>
      <c r="P697" s="32" t="s">
        <v>27</v>
      </c>
      <c r="Q697" s="32">
        <v>73181535</v>
      </c>
      <c r="R697" s="162"/>
    </row>
    <row r="698" spans="1:18">
      <c r="A698" s="184"/>
      <c r="B698" s="192"/>
      <c r="C698" s="167" t="s">
        <v>3678</v>
      </c>
      <c r="E698" s="47" t="s">
        <v>2395</v>
      </c>
      <c r="F698" s="28" t="s">
        <v>2396</v>
      </c>
      <c r="G698" s="67">
        <v>100</v>
      </c>
      <c r="H698" s="26">
        <v>3386.88</v>
      </c>
      <c r="I698" s="123">
        <f t="shared" si="83"/>
        <v>0</v>
      </c>
      <c r="J698" s="126">
        <f t="shared" si="82"/>
        <v>3386.88</v>
      </c>
      <c r="K698" s="40">
        <f t="shared" si="84"/>
        <v>0</v>
      </c>
      <c r="L698" s="23">
        <v>10</v>
      </c>
      <c r="M698" s="22">
        <f t="shared" si="86"/>
        <v>338.68800000000005</v>
      </c>
      <c r="N698" s="65"/>
      <c r="O698" s="65"/>
      <c r="P698" s="32" t="s">
        <v>27</v>
      </c>
      <c r="Q698" s="32">
        <v>73181535</v>
      </c>
      <c r="R698" s="162"/>
    </row>
    <row r="699" spans="1:18" ht="19.2" customHeight="1">
      <c r="A699" s="185"/>
      <c r="B699" s="193"/>
      <c r="C699" s="167" t="s">
        <v>3678</v>
      </c>
      <c r="E699" s="47" t="s">
        <v>2397</v>
      </c>
      <c r="F699" s="28" t="s">
        <v>2398</v>
      </c>
      <c r="G699" s="67">
        <v>100</v>
      </c>
      <c r="H699" s="26">
        <v>5715.8</v>
      </c>
      <c r="I699" s="123">
        <f t="shared" si="83"/>
        <v>0</v>
      </c>
      <c r="J699" s="126">
        <f t="shared" si="82"/>
        <v>5715.8</v>
      </c>
      <c r="K699" s="40">
        <f t="shared" si="84"/>
        <v>0</v>
      </c>
      <c r="L699" s="23">
        <v>10</v>
      </c>
      <c r="M699" s="22">
        <f t="shared" si="86"/>
        <v>571.58000000000004</v>
      </c>
      <c r="N699" s="65"/>
      <c r="O699" s="65"/>
      <c r="P699" s="32" t="s">
        <v>27</v>
      </c>
      <c r="Q699" s="32">
        <v>73181535</v>
      </c>
      <c r="R699" s="162"/>
    </row>
    <row r="700" spans="1:18">
      <c r="A700" s="183"/>
      <c r="B700" s="191"/>
      <c r="C700" s="167" t="s">
        <v>3694</v>
      </c>
      <c r="E700" s="47" t="s">
        <v>2399</v>
      </c>
      <c r="F700" s="28" t="s">
        <v>2400</v>
      </c>
      <c r="G700" s="67">
        <v>100</v>
      </c>
      <c r="H700" s="26">
        <v>665.51</v>
      </c>
      <c r="I700" s="123">
        <f t="shared" si="83"/>
        <v>0</v>
      </c>
      <c r="J700" s="126">
        <f t="shared" si="82"/>
        <v>665.51</v>
      </c>
      <c r="K700" s="40">
        <f t="shared" si="84"/>
        <v>0</v>
      </c>
      <c r="L700" s="23">
        <v>10</v>
      </c>
      <c r="M700" s="22">
        <f t="shared" si="86"/>
        <v>66.551000000000002</v>
      </c>
      <c r="N700" s="65">
        <v>4001990517918</v>
      </c>
      <c r="O700" s="65">
        <v>8421814440127</v>
      </c>
      <c r="P700" s="32" t="s">
        <v>2252</v>
      </c>
      <c r="Q700" s="32" t="s">
        <v>2266</v>
      </c>
      <c r="R700" s="162"/>
    </row>
    <row r="701" spans="1:18">
      <c r="A701" s="184"/>
      <c r="B701" s="192"/>
      <c r="C701" s="167" t="s">
        <v>3694</v>
      </c>
      <c r="E701" s="47" t="s">
        <v>2401</v>
      </c>
      <c r="F701" s="28" t="s">
        <v>2402</v>
      </c>
      <c r="G701" s="67">
        <v>100</v>
      </c>
      <c r="H701" s="26">
        <v>734.72</v>
      </c>
      <c r="I701" s="123">
        <f t="shared" si="83"/>
        <v>0</v>
      </c>
      <c r="J701" s="126">
        <f t="shared" si="82"/>
        <v>734.72</v>
      </c>
      <c r="K701" s="40">
        <f t="shared" si="84"/>
        <v>0</v>
      </c>
      <c r="L701" s="23">
        <v>10</v>
      </c>
      <c r="M701" s="22">
        <f t="shared" si="86"/>
        <v>73.472000000000008</v>
      </c>
      <c r="N701" s="65">
        <v>4001990517925</v>
      </c>
      <c r="O701" s="65">
        <v>8421814440141</v>
      </c>
      <c r="P701" s="32" t="s">
        <v>2252</v>
      </c>
      <c r="Q701" s="32" t="s">
        <v>2266</v>
      </c>
      <c r="R701" s="162"/>
    </row>
    <row r="702" spans="1:18">
      <c r="A702" s="184"/>
      <c r="B702" s="192"/>
      <c r="C702" s="167" t="s">
        <v>3694</v>
      </c>
      <c r="E702" s="47" t="s">
        <v>2403</v>
      </c>
      <c r="F702" s="28" t="s">
        <v>2404</v>
      </c>
      <c r="G702" s="67">
        <v>100</v>
      </c>
      <c r="H702" s="26">
        <v>757.91</v>
      </c>
      <c r="I702" s="123">
        <f t="shared" si="83"/>
        <v>0</v>
      </c>
      <c r="J702" s="126">
        <f t="shared" si="82"/>
        <v>757.91</v>
      </c>
      <c r="K702" s="40">
        <f t="shared" si="84"/>
        <v>0</v>
      </c>
      <c r="L702" s="23">
        <v>10</v>
      </c>
      <c r="M702" s="22">
        <f t="shared" si="86"/>
        <v>75.790999999999997</v>
      </c>
      <c r="N702" s="65">
        <v>4001990517932</v>
      </c>
      <c r="O702" s="65">
        <v>8421814528511</v>
      </c>
      <c r="P702" s="32" t="s">
        <v>2252</v>
      </c>
      <c r="Q702" s="32" t="s">
        <v>2266</v>
      </c>
      <c r="R702" s="162"/>
    </row>
    <row r="703" spans="1:18">
      <c r="A703" s="184"/>
      <c r="B703" s="192"/>
      <c r="C703" s="167" t="s">
        <v>3694</v>
      </c>
      <c r="E703" s="47" t="s">
        <v>2405</v>
      </c>
      <c r="F703" s="28" t="s">
        <v>2406</v>
      </c>
      <c r="G703" s="67">
        <v>100</v>
      </c>
      <c r="H703" s="26">
        <v>858.17</v>
      </c>
      <c r="I703" s="123">
        <f t="shared" si="83"/>
        <v>0</v>
      </c>
      <c r="J703" s="126">
        <f t="shared" si="82"/>
        <v>858.17</v>
      </c>
      <c r="K703" s="40">
        <f t="shared" si="84"/>
        <v>0</v>
      </c>
      <c r="L703" s="23">
        <v>10</v>
      </c>
      <c r="M703" s="22">
        <f t="shared" si="86"/>
        <v>85.816999999999993</v>
      </c>
      <c r="N703" s="65">
        <v>4001990517949</v>
      </c>
      <c r="O703" s="65">
        <v>8421814528528</v>
      </c>
      <c r="P703" s="32" t="s">
        <v>2252</v>
      </c>
      <c r="Q703" s="32" t="s">
        <v>2266</v>
      </c>
      <c r="R703" s="162"/>
    </row>
    <row r="704" spans="1:18">
      <c r="A704" s="184"/>
      <c r="B704" s="192"/>
      <c r="C704" s="167" t="s">
        <v>3694</v>
      </c>
      <c r="E704" s="47" t="s">
        <v>2407</v>
      </c>
      <c r="F704" s="28" t="s">
        <v>2408</v>
      </c>
      <c r="G704" s="67">
        <v>100</v>
      </c>
      <c r="H704" s="26">
        <v>1562.4</v>
      </c>
      <c r="I704" s="123">
        <f t="shared" si="83"/>
        <v>0</v>
      </c>
      <c r="J704" s="126">
        <f t="shared" si="82"/>
        <v>1562.4</v>
      </c>
      <c r="K704" s="40">
        <f t="shared" si="84"/>
        <v>0</v>
      </c>
      <c r="L704" s="23">
        <v>5</v>
      </c>
      <c r="M704" s="22">
        <f t="shared" si="86"/>
        <v>78.12</v>
      </c>
      <c r="N704" s="65">
        <v>4001990517956</v>
      </c>
      <c r="O704" s="65">
        <v>8421814521130</v>
      </c>
      <c r="P704" s="32" t="s">
        <v>2252</v>
      </c>
      <c r="Q704" s="32" t="s">
        <v>2266</v>
      </c>
      <c r="R704" s="162"/>
    </row>
    <row r="705" spans="1:20">
      <c r="A705" s="185"/>
      <c r="B705" s="193"/>
      <c r="C705" s="167" t="s">
        <v>3694</v>
      </c>
      <c r="E705" s="47" t="s">
        <v>2409</v>
      </c>
      <c r="F705" s="28" t="s">
        <v>2410</v>
      </c>
      <c r="G705" s="67">
        <v>100</v>
      </c>
      <c r="H705" s="26">
        <v>1841.68</v>
      </c>
      <c r="I705" s="123">
        <f t="shared" si="83"/>
        <v>0</v>
      </c>
      <c r="J705" s="126">
        <f t="shared" si="82"/>
        <v>1841.68</v>
      </c>
      <c r="K705" s="40">
        <f t="shared" si="84"/>
        <v>0</v>
      </c>
      <c r="L705" s="23">
        <v>5</v>
      </c>
      <c r="M705" s="22">
        <f t="shared" si="86"/>
        <v>92.084000000000003</v>
      </c>
      <c r="N705" s="65">
        <v>4001990517970</v>
      </c>
      <c r="O705" s="65">
        <v>8421814440134</v>
      </c>
      <c r="P705" s="32" t="s">
        <v>2252</v>
      </c>
      <c r="Q705" s="32" t="s">
        <v>2266</v>
      </c>
      <c r="R705" s="162"/>
    </row>
    <row r="706" spans="1:20" ht="29.5" customHeight="1">
      <c r="A706" s="183"/>
      <c r="B706" s="186"/>
      <c r="C706" s="167" t="s">
        <v>3694</v>
      </c>
      <c r="E706" s="47" t="s">
        <v>2411</v>
      </c>
      <c r="F706" s="42" t="s">
        <v>2412</v>
      </c>
      <c r="G706" s="67">
        <v>1</v>
      </c>
      <c r="H706" s="26">
        <v>2160.16</v>
      </c>
      <c r="I706" s="130">
        <f t="shared" si="83"/>
        <v>0</v>
      </c>
      <c r="J706" s="126">
        <f t="shared" si="82"/>
        <v>2160.16</v>
      </c>
      <c r="K706" s="40">
        <f t="shared" si="84"/>
        <v>0</v>
      </c>
      <c r="L706" s="23">
        <v>1</v>
      </c>
      <c r="M706" s="22">
        <f t="shared" ref="M706:M720" si="87">SUM(J706*L706)</f>
        <v>2160.16</v>
      </c>
      <c r="N706" s="65" t="s">
        <v>2413</v>
      </c>
      <c r="O706" s="65"/>
      <c r="P706" s="32" t="s">
        <v>27</v>
      </c>
      <c r="Q706" s="32" t="s">
        <v>195</v>
      </c>
      <c r="R706" s="162"/>
    </row>
    <row r="707" spans="1:20" ht="33" customHeight="1">
      <c r="A707" s="184"/>
      <c r="B707" s="187"/>
      <c r="C707" s="167" t="s">
        <v>3694</v>
      </c>
      <c r="E707" s="47" t="s">
        <v>2414</v>
      </c>
      <c r="F707" s="42" t="s">
        <v>2415</v>
      </c>
      <c r="G707" s="67">
        <v>1</v>
      </c>
      <c r="H707" s="26">
        <v>2168.83</v>
      </c>
      <c r="I707" s="130">
        <f t="shared" si="83"/>
        <v>0</v>
      </c>
      <c r="J707" s="126">
        <f t="shared" si="82"/>
        <v>2168.83</v>
      </c>
      <c r="K707" s="40">
        <f t="shared" si="84"/>
        <v>0</v>
      </c>
      <c r="L707" s="23">
        <v>1</v>
      </c>
      <c r="M707" s="22">
        <f t="shared" si="87"/>
        <v>2168.83</v>
      </c>
      <c r="N707" s="65" t="s">
        <v>2416</v>
      </c>
      <c r="O707" s="65"/>
      <c r="P707" s="32" t="s">
        <v>27</v>
      </c>
      <c r="Q707" s="32" t="s">
        <v>195</v>
      </c>
      <c r="R707" s="162"/>
    </row>
    <row r="708" spans="1:20" ht="33.65" customHeight="1">
      <c r="A708" s="185"/>
      <c r="B708" s="188"/>
      <c r="C708" s="167" t="s">
        <v>3694</v>
      </c>
      <c r="E708" s="47" t="s">
        <v>2417</v>
      </c>
      <c r="F708" s="42" t="s">
        <v>2418</v>
      </c>
      <c r="G708" s="67">
        <v>1</v>
      </c>
      <c r="H708" s="26">
        <v>2188.89</v>
      </c>
      <c r="I708" s="130">
        <f t="shared" si="83"/>
        <v>0</v>
      </c>
      <c r="J708" s="126">
        <f t="shared" si="82"/>
        <v>2188.89</v>
      </c>
      <c r="K708" s="40">
        <f t="shared" si="84"/>
        <v>0</v>
      </c>
      <c r="L708" s="23">
        <v>1</v>
      </c>
      <c r="M708" s="22">
        <f t="shared" si="87"/>
        <v>2188.89</v>
      </c>
      <c r="N708" s="65" t="s">
        <v>2419</v>
      </c>
      <c r="O708" s="65"/>
      <c r="P708" s="32" t="s">
        <v>27</v>
      </c>
      <c r="Q708" s="32" t="s">
        <v>195</v>
      </c>
      <c r="R708" s="162"/>
    </row>
    <row r="709" spans="1:20">
      <c r="A709" s="183"/>
      <c r="B709" s="186"/>
      <c r="C709" s="167" t="s">
        <v>3694</v>
      </c>
      <c r="E709" s="51" t="s">
        <v>2420</v>
      </c>
      <c r="F709" s="28" t="s">
        <v>2421</v>
      </c>
      <c r="G709" s="67">
        <v>1</v>
      </c>
      <c r="H709" s="26">
        <v>205.51</v>
      </c>
      <c r="I709" s="123">
        <f t="shared" si="83"/>
        <v>0</v>
      </c>
      <c r="J709" s="126">
        <f t="shared" si="82"/>
        <v>205.51</v>
      </c>
      <c r="K709" s="40">
        <f t="shared" si="84"/>
        <v>0</v>
      </c>
      <c r="L709" s="23">
        <v>1</v>
      </c>
      <c r="M709" s="22">
        <f t="shared" si="87"/>
        <v>205.51</v>
      </c>
      <c r="N709" s="65" t="s">
        <v>2422</v>
      </c>
      <c r="O709" s="65" t="s">
        <v>2423</v>
      </c>
      <c r="P709" s="32" t="s">
        <v>27</v>
      </c>
      <c r="Q709" s="32" t="s">
        <v>195</v>
      </c>
      <c r="R709" s="162"/>
    </row>
    <row r="710" spans="1:20">
      <c r="A710" s="184"/>
      <c r="B710" s="187"/>
      <c r="C710" s="167" t="s">
        <v>3694</v>
      </c>
      <c r="E710" s="47" t="s">
        <v>2424</v>
      </c>
      <c r="F710" s="28" t="s">
        <v>2425</v>
      </c>
      <c r="G710" s="67">
        <v>1</v>
      </c>
      <c r="H710" s="26">
        <v>272.94</v>
      </c>
      <c r="I710" s="123">
        <f t="shared" si="83"/>
        <v>0</v>
      </c>
      <c r="J710" s="126">
        <f t="shared" si="82"/>
        <v>272.94</v>
      </c>
      <c r="K710" s="40">
        <f t="shared" si="84"/>
        <v>0</v>
      </c>
      <c r="L710" s="23">
        <v>1</v>
      </c>
      <c r="M710" s="22">
        <f t="shared" si="87"/>
        <v>272.94</v>
      </c>
      <c r="N710" s="65" t="s">
        <v>2426</v>
      </c>
      <c r="O710" s="65" t="s">
        <v>2427</v>
      </c>
      <c r="P710" s="32" t="s">
        <v>27</v>
      </c>
      <c r="Q710" s="32" t="s">
        <v>195</v>
      </c>
      <c r="R710" s="162"/>
    </row>
    <row r="711" spans="1:20">
      <c r="A711" s="184"/>
      <c r="B711" s="187"/>
      <c r="C711" s="167" t="s">
        <v>3694</v>
      </c>
      <c r="E711" s="47" t="s">
        <v>2428</v>
      </c>
      <c r="F711" s="28" t="s">
        <v>2429</v>
      </c>
      <c r="G711" s="67">
        <v>1</v>
      </c>
      <c r="H711" s="26">
        <v>266.94</v>
      </c>
      <c r="I711" s="123">
        <f t="shared" si="83"/>
        <v>0</v>
      </c>
      <c r="J711" s="126">
        <f t="shared" si="82"/>
        <v>266.94</v>
      </c>
      <c r="K711" s="40">
        <f t="shared" si="84"/>
        <v>0</v>
      </c>
      <c r="L711" s="23">
        <v>1</v>
      </c>
      <c r="M711" s="22">
        <f t="shared" si="87"/>
        <v>266.94</v>
      </c>
      <c r="N711" s="65" t="s">
        <v>2430</v>
      </c>
      <c r="O711" s="65" t="s">
        <v>2431</v>
      </c>
      <c r="P711" s="32" t="s">
        <v>27</v>
      </c>
      <c r="Q711" s="32" t="s">
        <v>195</v>
      </c>
      <c r="R711" s="162"/>
    </row>
    <row r="712" spans="1:20">
      <c r="A712" s="185"/>
      <c r="B712" s="188"/>
      <c r="C712" s="167" t="s">
        <v>3694</v>
      </c>
      <c r="E712" s="47" t="s">
        <v>2432</v>
      </c>
      <c r="F712" s="28" t="s">
        <v>2433</v>
      </c>
      <c r="G712" s="67">
        <v>1</v>
      </c>
      <c r="H712" s="26">
        <v>263.94</v>
      </c>
      <c r="I712" s="123">
        <f t="shared" si="83"/>
        <v>0</v>
      </c>
      <c r="J712" s="126">
        <f t="shared" si="82"/>
        <v>263.94</v>
      </c>
      <c r="K712" s="40">
        <f t="shared" si="84"/>
        <v>0</v>
      </c>
      <c r="L712" s="23">
        <v>1</v>
      </c>
      <c r="M712" s="22">
        <f t="shared" si="87"/>
        <v>263.94</v>
      </c>
      <c r="N712" s="65" t="s">
        <v>2434</v>
      </c>
      <c r="O712" s="65" t="s">
        <v>2435</v>
      </c>
      <c r="P712" s="32" t="s">
        <v>27</v>
      </c>
      <c r="Q712" s="32" t="s">
        <v>195</v>
      </c>
      <c r="R712" s="162"/>
    </row>
    <row r="713" spans="1:20">
      <c r="A713" s="183"/>
      <c r="B713" s="186"/>
      <c r="C713" s="167" t="s">
        <v>3694</v>
      </c>
      <c r="E713" s="47" t="s">
        <v>2436</v>
      </c>
      <c r="F713" s="28" t="s">
        <v>2437</v>
      </c>
      <c r="G713" s="67">
        <v>1</v>
      </c>
      <c r="H713" s="26">
        <v>305.85000000000002</v>
      </c>
      <c r="I713" s="123">
        <f t="shared" si="83"/>
        <v>0</v>
      </c>
      <c r="J713" s="126">
        <f t="shared" si="82"/>
        <v>305.85000000000002</v>
      </c>
      <c r="K713" s="40">
        <f t="shared" si="84"/>
        <v>0</v>
      </c>
      <c r="L713" s="23">
        <v>1</v>
      </c>
      <c r="M713" s="22">
        <f t="shared" si="87"/>
        <v>305.85000000000002</v>
      </c>
      <c r="N713" s="65">
        <v>4250438935887</v>
      </c>
      <c r="O713" s="65">
        <v>4250438935894</v>
      </c>
      <c r="P713" s="32" t="s">
        <v>27</v>
      </c>
      <c r="Q713" s="32"/>
      <c r="R713" s="162"/>
      <c r="T713" s="122"/>
    </row>
    <row r="714" spans="1:20">
      <c r="A714" s="184"/>
      <c r="B714" s="187"/>
      <c r="C714" s="167" t="s">
        <v>3694</v>
      </c>
      <c r="E714" s="47" t="s">
        <v>2438</v>
      </c>
      <c r="F714" s="28" t="s">
        <v>2439</v>
      </c>
      <c r="G714" s="67">
        <v>1</v>
      </c>
      <c r="H714" s="26">
        <v>2539.6799999999998</v>
      </c>
      <c r="I714" s="123">
        <f t="shared" si="83"/>
        <v>0</v>
      </c>
      <c r="J714" s="126">
        <f t="shared" si="82"/>
        <v>2539.6799999999998</v>
      </c>
      <c r="K714" s="40">
        <f t="shared" si="84"/>
        <v>0</v>
      </c>
      <c r="L714" s="23">
        <v>1</v>
      </c>
      <c r="M714" s="22">
        <f t="shared" si="87"/>
        <v>2539.6799999999998</v>
      </c>
      <c r="N714" s="65">
        <v>4250438937089</v>
      </c>
      <c r="O714" s="65"/>
      <c r="P714" s="32" t="s">
        <v>27</v>
      </c>
      <c r="Q714" s="32"/>
      <c r="R714" s="162"/>
    </row>
    <row r="715" spans="1:20">
      <c r="A715" s="184"/>
      <c r="B715" s="187"/>
      <c r="C715" s="167" t="s">
        <v>3694</v>
      </c>
      <c r="E715" s="47" t="s">
        <v>2440</v>
      </c>
      <c r="F715" s="28" t="s">
        <v>2441</v>
      </c>
      <c r="G715" s="67">
        <v>1</v>
      </c>
      <c r="H715" s="26">
        <v>432.15</v>
      </c>
      <c r="I715" s="123">
        <f t="shared" si="83"/>
        <v>0</v>
      </c>
      <c r="J715" s="126">
        <f t="shared" si="82"/>
        <v>432.15</v>
      </c>
      <c r="K715" s="40">
        <f t="shared" si="84"/>
        <v>0</v>
      </c>
      <c r="L715" s="23">
        <v>1</v>
      </c>
      <c r="M715" s="22">
        <f t="shared" si="87"/>
        <v>432.15</v>
      </c>
      <c r="N715" s="65">
        <v>4250438935900</v>
      </c>
      <c r="O715" s="65">
        <v>4250438935917</v>
      </c>
      <c r="P715" s="32" t="s">
        <v>27</v>
      </c>
      <c r="Q715" s="32"/>
      <c r="R715" s="162"/>
    </row>
    <row r="716" spans="1:20">
      <c r="A716" s="184"/>
      <c r="B716" s="187"/>
      <c r="C716" s="167" t="s">
        <v>3694</v>
      </c>
      <c r="E716" s="47" t="s">
        <v>2442</v>
      </c>
      <c r="F716" s="28" t="s">
        <v>2443</v>
      </c>
      <c r="G716" s="67">
        <v>1</v>
      </c>
      <c r="H716" s="26">
        <v>3672.78</v>
      </c>
      <c r="I716" s="123">
        <f t="shared" si="83"/>
        <v>0</v>
      </c>
      <c r="J716" s="126">
        <f t="shared" si="82"/>
        <v>3672.78</v>
      </c>
      <c r="K716" s="40">
        <f t="shared" si="84"/>
        <v>0</v>
      </c>
      <c r="L716" s="23">
        <v>1</v>
      </c>
      <c r="M716" s="22">
        <f t="shared" si="87"/>
        <v>3672.78</v>
      </c>
      <c r="N716" s="65">
        <v>4250438937096</v>
      </c>
      <c r="O716" s="65"/>
      <c r="P716" s="32" t="s">
        <v>27</v>
      </c>
      <c r="Q716" s="32"/>
      <c r="R716" s="162"/>
    </row>
    <row r="717" spans="1:20">
      <c r="A717" s="184"/>
      <c r="B717" s="187"/>
      <c r="C717" s="167" t="s">
        <v>3694</v>
      </c>
      <c r="E717" s="47" t="s">
        <v>2444</v>
      </c>
      <c r="F717" s="28" t="s">
        <v>2445</v>
      </c>
      <c r="G717" s="67">
        <v>1</v>
      </c>
      <c r="H717" s="26">
        <v>339.83</v>
      </c>
      <c r="I717" s="123">
        <f t="shared" si="83"/>
        <v>0</v>
      </c>
      <c r="J717" s="126">
        <f t="shared" si="82"/>
        <v>339.83</v>
      </c>
      <c r="K717" s="40">
        <f t="shared" si="84"/>
        <v>0</v>
      </c>
      <c r="L717" s="23">
        <v>1</v>
      </c>
      <c r="M717" s="22">
        <f t="shared" si="87"/>
        <v>339.83</v>
      </c>
      <c r="N717" s="65">
        <v>4250438935818</v>
      </c>
      <c r="O717" s="65">
        <v>4250438935825</v>
      </c>
      <c r="P717" s="32" t="s">
        <v>27</v>
      </c>
      <c r="Q717" s="119" t="s">
        <v>645</v>
      </c>
      <c r="R717" s="162"/>
    </row>
    <row r="718" spans="1:20">
      <c r="A718" s="184"/>
      <c r="B718" s="187"/>
      <c r="C718" s="167" t="s">
        <v>3694</v>
      </c>
      <c r="E718" s="47" t="s">
        <v>2446</v>
      </c>
      <c r="F718" s="28" t="s">
        <v>2447</v>
      </c>
      <c r="G718" s="67">
        <v>1</v>
      </c>
      <c r="H718" s="26">
        <v>2821.86</v>
      </c>
      <c r="I718" s="123">
        <f t="shared" si="83"/>
        <v>0</v>
      </c>
      <c r="J718" s="126">
        <f t="shared" ref="J718:J778" si="88">SUM(H718)*(1-K718)</f>
        <v>2821.86</v>
      </c>
      <c r="K718" s="40">
        <f t="shared" si="84"/>
        <v>0</v>
      </c>
      <c r="L718" s="23">
        <v>1</v>
      </c>
      <c r="M718" s="22">
        <f t="shared" si="87"/>
        <v>2821.86</v>
      </c>
      <c r="N718" s="65">
        <v>4250438935832</v>
      </c>
      <c r="O718" s="65">
        <v>8421814597432</v>
      </c>
      <c r="P718" s="32" t="s">
        <v>27</v>
      </c>
      <c r="Q718" s="119" t="s">
        <v>645</v>
      </c>
      <c r="R718" s="162"/>
    </row>
    <row r="719" spans="1:20">
      <c r="A719" s="184"/>
      <c r="B719" s="187"/>
      <c r="C719" s="167" t="s">
        <v>3694</v>
      </c>
      <c r="E719" s="47" t="s">
        <v>2448</v>
      </c>
      <c r="F719" s="28" t="s">
        <v>2449</v>
      </c>
      <c r="G719" s="67">
        <v>1</v>
      </c>
      <c r="H719" s="26">
        <v>480.17</v>
      </c>
      <c r="I719" s="123">
        <f t="shared" si="83"/>
        <v>0</v>
      </c>
      <c r="J719" s="126">
        <f t="shared" si="88"/>
        <v>480.17</v>
      </c>
      <c r="K719" s="40">
        <f t="shared" si="84"/>
        <v>0</v>
      </c>
      <c r="L719" s="23">
        <v>1</v>
      </c>
      <c r="M719" s="22">
        <f t="shared" si="87"/>
        <v>480.17</v>
      </c>
      <c r="N719" s="65">
        <v>4250438935849</v>
      </c>
      <c r="O719" s="65">
        <v>4250438935856</v>
      </c>
      <c r="P719" s="32" t="s">
        <v>27</v>
      </c>
      <c r="Q719" s="119" t="s">
        <v>1602</v>
      </c>
      <c r="R719" s="162"/>
    </row>
    <row r="720" spans="1:20">
      <c r="A720" s="185"/>
      <c r="B720" s="188"/>
      <c r="C720" s="167" t="s">
        <v>3694</v>
      </c>
      <c r="E720" s="47" t="s">
        <v>2450</v>
      </c>
      <c r="F720" s="28" t="s">
        <v>2451</v>
      </c>
      <c r="G720" s="67">
        <v>1</v>
      </c>
      <c r="H720" s="26">
        <v>4080.87</v>
      </c>
      <c r="I720" s="123">
        <f t="shared" si="83"/>
        <v>0</v>
      </c>
      <c r="J720" s="126">
        <f t="shared" si="88"/>
        <v>4080.87</v>
      </c>
      <c r="K720" s="40">
        <f t="shared" si="84"/>
        <v>0</v>
      </c>
      <c r="L720" s="23">
        <v>1</v>
      </c>
      <c r="M720" s="22">
        <f t="shared" si="87"/>
        <v>4080.87</v>
      </c>
      <c r="N720" s="65">
        <v>4250438935863</v>
      </c>
      <c r="O720" s="65">
        <v>8421814597449</v>
      </c>
      <c r="P720" s="32" t="s">
        <v>27</v>
      </c>
      <c r="Q720" s="119" t="s">
        <v>1602</v>
      </c>
      <c r="R720" s="162"/>
    </row>
    <row r="721" spans="1:18">
      <c r="A721" s="183"/>
      <c r="B721" s="191"/>
      <c r="C721" s="167" t="s">
        <v>3677</v>
      </c>
      <c r="E721" s="47" t="s">
        <v>3797</v>
      </c>
      <c r="F721" s="28" t="s">
        <v>3747</v>
      </c>
      <c r="G721" s="67">
        <v>100</v>
      </c>
      <c r="H721" s="26">
        <v>341.11</v>
      </c>
      <c r="I721" s="123">
        <f t="shared" si="83"/>
        <v>0</v>
      </c>
      <c r="J721" s="126">
        <f t="shared" si="88"/>
        <v>341.11</v>
      </c>
      <c r="K721" s="40">
        <f t="shared" si="84"/>
        <v>0</v>
      </c>
      <c r="L721" s="23">
        <v>50</v>
      </c>
      <c r="M721" s="22">
        <f t="shared" ref="M721:M785" si="89">SUM(J721*L721)/100</f>
        <v>170.55500000000001</v>
      </c>
      <c r="N721" s="65">
        <v>4001990518809</v>
      </c>
      <c r="O721" s="65">
        <v>4001990519202</v>
      </c>
      <c r="P721" s="32" t="s">
        <v>194</v>
      </c>
      <c r="Q721" s="32">
        <v>73181290</v>
      </c>
      <c r="R721" s="162"/>
    </row>
    <row r="722" spans="1:18">
      <c r="A722" s="184"/>
      <c r="B722" s="192"/>
      <c r="C722" s="167" t="s">
        <v>3677</v>
      </c>
      <c r="E722" s="47" t="s">
        <v>3798</v>
      </c>
      <c r="F722" s="28" t="s">
        <v>3748</v>
      </c>
      <c r="G722" s="67">
        <v>100</v>
      </c>
      <c r="H722" s="26">
        <v>350.2</v>
      </c>
      <c r="I722" s="123">
        <f t="shared" si="83"/>
        <v>0</v>
      </c>
      <c r="J722" s="126">
        <f t="shared" si="88"/>
        <v>350.2</v>
      </c>
      <c r="K722" s="40">
        <f t="shared" si="84"/>
        <v>0</v>
      </c>
      <c r="L722" s="23">
        <v>50</v>
      </c>
      <c r="M722" s="22">
        <f t="shared" si="89"/>
        <v>175.1</v>
      </c>
      <c r="N722" s="65">
        <v>4001990518823</v>
      </c>
      <c r="O722" s="65">
        <v>4001990519226</v>
      </c>
      <c r="P722" s="32" t="s">
        <v>194</v>
      </c>
      <c r="Q722" s="32" t="s">
        <v>479</v>
      </c>
      <c r="R722" s="162"/>
    </row>
    <row r="723" spans="1:18">
      <c r="A723" s="184"/>
      <c r="B723" s="192"/>
      <c r="C723" s="167" t="s">
        <v>3677</v>
      </c>
      <c r="E723" s="47" t="s">
        <v>3799</v>
      </c>
      <c r="F723" s="28" t="s">
        <v>3749</v>
      </c>
      <c r="G723" s="67">
        <v>100</v>
      </c>
      <c r="H723" s="26">
        <v>314.8</v>
      </c>
      <c r="I723" s="123">
        <f t="shared" si="83"/>
        <v>0</v>
      </c>
      <c r="J723" s="126">
        <f t="shared" si="88"/>
        <v>314.8</v>
      </c>
      <c r="K723" s="40">
        <f t="shared" si="84"/>
        <v>0</v>
      </c>
      <c r="L723" s="23">
        <v>50</v>
      </c>
      <c r="M723" s="22">
        <f t="shared" si="89"/>
        <v>157.4</v>
      </c>
      <c r="N723" s="65">
        <v>4001990518892</v>
      </c>
      <c r="O723" s="65">
        <v>4001990519295</v>
      </c>
      <c r="P723" s="32" t="s">
        <v>194</v>
      </c>
      <c r="Q723" s="32" t="s">
        <v>253</v>
      </c>
      <c r="R723" s="162"/>
    </row>
    <row r="724" spans="1:18">
      <c r="A724" s="184"/>
      <c r="B724" s="192"/>
      <c r="C724" s="167" t="s">
        <v>3677</v>
      </c>
      <c r="E724" s="47" t="s">
        <v>3800</v>
      </c>
      <c r="F724" s="28" t="s">
        <v>3889</v>
      </c>
      <c r="G724" s="67">
        <v>100</v>
      </c>
      <c r="H724" s="26">
        <v>420.5</v>
      </c>
      <c r="I724" s="26">
        <f t="shared" si="83"/>
        <v>0</v>
      </c>
      <c r="J724" s="126">
        <f t="shared" si="88"/>
        <v>420.5</v>
      </c>
      <c r="K724" s="40">
        <f t="shared" si="84"/>
        <v>0</v>
      </c>
      <c r="L724" s="23">
        <v>50</v>
      </c>
      <c r="M724" s="22">
        <f t="shared" si="89"/>
        <v>210.25</v>
      </c>
      <c r="N724" s="65">
        <v>4250438936730</v>
      </c>
      <c r="O724" s="65">
        <v>4250438936815</v>
      </c>
      <c r="P724" s="32" t="s">
        <v>194</v>
      </c>
      <c r="Q724" s="32" t="s">
        <v>479</v>
      </c>
      <c r="R724" s="162"/>
    </row>
    <row r="725" spans="1:18">
      <c r="A725" s="184"/>
      <c r="B725" s="192"/>
      <c r="C725" s="167" t="s">
        <v>3677</v>
      </c>
      <c r="E725" s="47" t="s">
        <v>3801</v>
      </c>
      <c r="F725" s="28" t="s">
        <v>3875</v>
      </c>
      <c r="G725" s="67">
        <v>100</v>
      </c>
      <c r="H725" s="26">
        <v>420.1</v>
      </c>
      <c r="I725" s="26">
        <f t="shared" si="83"/>
        <v>0</v>
      </c>
      <c r="J725" s="126">
        <f t="shared" si="88"/>
        <v>420.1</v>
      </c>
      <c r="K725" s="40">
        <f t="shared" si="84"/>
        <v>0</v>
      </c>
      <c r="L725" s="23">
        <v>50</v>
      </c>
      <c r="M725" s="22">
        <f t="shared" si="89"/>
        <v>210.05</v>
      </c>
      <c r="N725" s="65">
        <v>4001990518830</v>
      </c>
      <c r="O725" s="65">
        <v>4001990519233</v>
      </c>
      <c r="P725" s="32" t="s">
        <v>194</v>
      </c>
      <c r="Q725" s="32" t="s">
        <v>479</v>
      </c>
      <c r="R725" s="162"/>
    </row>
    <row r="726" spans="1:18">
      <c r="A726" s="184"/>
      <c r="B726" s="192"/>
      <c r="C726" s="167" t="s">
        <v>3677</v>
      </c>
      <c r="E726" s="47" t="s">
        <v>3802</v>
      </c>
      <c r="F726" s="28" t="s">
        <v>3750</v>
      </c>
      <c r="G726" s="67">
        <v>100</v>
      </c>
      <c r="H726" s="26">
        <v>360.54</v>
      </c>
      <c r="I726" s="123">
        <f t="shared" si="83"/>
        <v>0</v>
      </c>
      <c r="J726" s="126">
        <f t="shared" si="88"/>
        <v>360.54</v>
      </c>
      <c r="K726" s="40">
        <f t="shared" si="84"/>
        <v>0</v>
      </c>
      <c r="L726" s="23">
        <v>50</v>
      </c>
      <c r="M726" s="22">
        <f t="shared" si="89"/>
        <v>180.27</v>
      </c>
      <c r="N726" s="65">
        <v>4001990519509</v>
      </c>
      <c r="O726" s="65">
        <v>4001990519905</v>
      </c>
      <c r="P726" s="32" t="s">
        <v>194</v>
      </c>
      <c r="Q726" s="32" t="s">
        <v>253</v>
      </c>
      <c r="R726" s="162"/>
    </row>
    <row r="727" spans="1:18">
      <c r="A727" s="184"/>
      <c r="B727" s="192"/>
      <c r="C727" s="167" t="s">
        <v>3677</v>
      </c>
      <c r="E727" s="47" t="s">
        <v>3803</v>
      </c>
      <c r="F727" s="28" t="s">
        <v>3751</v>
      </c>
      <c r="G727" s="67">
        <v>100</v>
      </c>
      <c r="H727" s="26">
        <v>410.1</v>
      </c>
      <c r="I727" s="123">
        <f t="shared" si="83"/>
        <v>0</v>
      </c>
      <c r="J727" s="126">
        <f t="shared" si="88"/>
        <v>410.1</v>
      </c>
      <c r="K727" s="40">
        <f t="shared" si="84"/>
        <v>0</v>
      </c>
      <c r="L727" s="23">
        <v>50</v>
      </c>
      <c r="M727" s="22">
        <f t="shared" si="89"/>
        <v>205.05</v>
      </c>
      <c r="N727" s="65">
        <v>4001990518847</v>
      </c>
      <c r="O727" s="65">
        <v>4001990519240</v>
      </c>
      <c r="P727" s="32" t="s">
        <v>194</v>
      </c>
      <c r="Q727" s="32" t="s">
        <v>479</v>
      </c>
      <c r="R727" s="162"/>
    </row>
    <row r="728" spans="1:18">
      <c r="A728" s="184"/>
      <c r="B728" s="192"/>
      <c r="C728" s="167" t="s">
        <v>3677</v>
      </c>
      <c r="E728" s="47" t="s">
        <v>3804</v>
      </c>
      <c r="F728" s="28" t="s">
        <v>3876</v>
      </c>
      <c r="G728" s="67">
        <v>100</v>
      </c>
      <c r="H728" s="26">
        <v>400.1</v>
      </c>
      <c r="I728" s="123">
        <f t="shared" si="83"/>
        <v>0</v>
      </c>
      <c r="J728" s="126">
        <f t="shared" si="88"/>
        <v>400.1</v>
      </c>
      <c r="K728" s="40">
        <f t="shared" si="84"/>
        <v>0</v>
      </c>
      <c r="L728" s="23">
        <v>50</v>
      </c>
      <c r="M728" s="22">
        <f t="shared" si="89"/>
        <v>200.05</v>
      </c>
      <c r="N728" s="65">
        <v>4001990519516</v>
      </c>
      <c r="O728" s="65">
        <v>4001990519912</v>
      </c>
      <c r="P728" s="32" t="s">
        <v>194</v>
      </c>
      <c r="Q728" s="32" t="s">
        <v>479</v>
      </c>
      <c r="R728" s="162"/>
    </row>
    <row r="729" spans="1:18">
      <c r="A729" s="184"/>
      <c r="B729" s="192"/>
      <c r="C729" s="167" t="s">
        <v>3677</v>
      </c>
      <c r="E729" s="47" t="s">
        <v>3805</v>
      </c>
      <c r="F729" s="28" t="s">
        <v>3888</v>
      </c>
      <c r="G729" s="67">
        <v>100</v>
      </c>
      <c r="H729" s="26">
        <v>596.23</v>
      </c>
      <c r="I729" s="123">
        <f t="shared" ref="I729:I794" si="90">D729*J729/100</f>
        <v>0</v>
      </c>
      <c r="J729" s="126">
        <f t="shared" si="88"/>
        <v>596.23</v>
      </c>
      <c r="K729" s="40">
        <f t="shared" ref="K729:K792" si="91">$K$278</f>
        <v>0</v>
      </c>
      <c r="L729" s="23">
        <v>50</v>
      </c>
      <c r="M729" s="22">
        <f t="shared" si="89"/>
        <v>298.11500000000001</v>
      </c>
      <c r="N729" s="65">
        <v>4001990518854</v>
      </c>
      <c r="O729" s="65">
        <v>4001990519257</v>
      </c>
      <c r="P729" s="32" t="s">
        <v>194</v>
      </c>
      <c r="Q729" s="32" t="s">
        <v>253</v>
      </c>
      <c r="R729" s="162"/>
    </row>
    <row r="730" spans="1:18">
      <c r="A730" s="184"/>
      <c r="B730" s="192"/>
      <c r="C730" s="167" t="s">
        <v>3677</v>
      </c>
      <c r="E730" s="47" t="s">
        <v>3806</v>
      </c>
      <c r="F730" s="28" t="s">
        <v>3887</v>
      </c>
      <c r="G730" s="67">
        <v>100</v>
      </c>
      <c r="H730" s="26">
        <v>595.5</v>
      </c>
      <c r="I730" s="123">
        <f t="shared" si="90"/>
        <v>0</v>
      </c>
      <c r="J730" s="126">
        <f t="shared" si="88"/>
        <v>595.5</v>
      </c>
      <c r="K730" s="40">
        <f t="shared" si="91"/>
        <v>0</v>
      </c>
      <c r="L730" s="23">
        <v>50</v>
      </c>
      <c r="M730" s="22">
        <f t="shared" si="89"/>
        <v>297.75</v>
      </c>
      <c r="N730" s="65">
        <v>4001990519523</v>
      </c>
      <c r="O730" s="65">
        <v>4001990519929</v>
      </c>
      <c r="P730" s="32" t="s">
        <v>194</v>
      </c>
      <c r="Q730" s="32" t="s">
        <v>479</v>
      </c>
      <c r="R730" s="162"/>
    </row>
    <row r="731" spans="1:18">
      <c r="A731" s="184"/>
      <c r="B731" s="192"/>
      <c r="C731" s="167" t="s">
        <v>3677</v>
      </c>
      <c r="E731" s="47" t="s">
        <v>3807</v>
      </c>
      <c r="F731" s="28" t="s">
        <v>3886</v>
      </c>
      <c r="G731" s="67">
        <v>100</v>
      </c>
      <c r="H731" s="26">
        <v>860.6</v>
      </c>
      <c r="I731" s="123">
        <f t="shared" si="90"/>
        <v>0</v>
      </c>
      <c r="J731" s="126">
        <f t="shared" si="88"/>
        <v>860.6</v>
      </c>
      <c r="K731" s="40">
        <f t="shared" si="91"/>
        <v>0</v>
      </c>
      <c r="L731" s="23">
        <v>50</v>
      </c>
      <c r="M731" s="22">
        <f t="shared" si="89"/>
        <v>430.3</v>
      </c>
      <c r="N731" s="65">
        <v>4250438936785</v>
      </c>
      <c r="O731" s="65">
        <v>4250438936860</v>
      </c>
      <c r="P731" s="32" t="s">
        <v>194</v>
      </c>
      <c r="Q731" s="32" t="s">
        <v>253</v>
      </c>
      <c r="R731" s="162"/>
    </row>
    <row r="732" spans="1:18">
      <c r="A732" s="184"/>
      <c r="B732" s="192"/>
      <c r="C732" s="167" t="s">
        <v>3677</v>
      </c>
      <c r="E732" s="47" t="s">
        <v>3808</v>
      </c>
      <c r="F732" s="28" t="s">
        <v>3885</v>
      </c>
      <c r="G732" s="67">
        <v>100</v>
      </c>
      <c r="H732" s="26">
        <v>836.7</v>
      </c>
      <c r="I732" s="123">
        <f t="shared" si="90"/>
        <v>0</v>
      </c>
      <c r="J732" s="126">
        <f t="shared" si="88"/>
        <v>836.7</v>
      </c>
      <c r="K732" s="40">
        <f t="shared" si="91"/>
        <v>0</v>
      </c>
      <c r="L732" s="23">
        <v>50</v>
      </c>
      <c r="M732" s="22">
        <f t="shared" si="89"/>
        <v>418.35</v>
      </c>
      <c r="N732" s="65">
        <v>4250438936778</v>
      </c>
      <c r="O732" s="65">
        <v>4250438936853</v>
      </c>
      <c r="P732" s="32" t="s">
        <v>194</v>
      </c>
      <c r="Q732" s="32" t="s">
        <v>479</v>
      </c>
      <c r="R732" s="162"/>
    </row>
    <row r="733" spans="1:18">
      <c r="A733" s="184"/>
      <c r="B733" s="192"/>
      <c r="C733" s="167" t="s">
        <v>3677</v>
      </c>
      <c r="E733" s="47" t="s">
        <v>2452</v>
      </c>
      <c r="F733" s="28" t="s">
        <v>3752</v>
      </c>
      <c r="G733" s="67">
        <v>100</v>
      </c>
      <c r="H733" s="26">
        <v>1040.2</v>
      </c>
      <c r="I733" s="123">
        <f t="shared" si="90"/>
        <v>0</v>
      </c>
      <c r="J733" s="126">
        <f t="shared" si="88"/>
        <v>1040.2</v>
      </c>
      <c r="K733" s="40">
        <f t="shared" si="91"/>
        <v>0</v>
      </c>
      <c r="L733" s="23">
        <v>50</v>
      </c>
      <c r="M733" s="22">
        <f t="shared" si="89"/>
        <v>520.1</v>
      </c>
      <c r="N733" s="65">
        <v>4250438931261</v>
      </c>
      <c r="O733" s="65">
        <v>4250438935313</v>
      </c>
      <c r="P733" s="32" t="s">
        <v>194</v>
      </c>
      <c r="Q733" s="32" t="s">
        <v>479</v>
      </c>
      <c r="R733" s="162"/>
    </row>
    <row r="734" spans="1:18">
      <c r="A734" s="184"/>
      <c r="B734" s="192"/>
      <c r="C734" s="167" t="s">
        <v>3677</v>
      </c>
      <c r="E734" s="47" t="s">
        <v>2453</v>
      </c>
      <c r="F734" s="28" t="s">
        <v>3877</v>
      </c>
      <c r="G734" s="67">
        <v>100</v>
      </c>
      <c r="H734" s="26">
        <v>1010.1</v>
      </c>
      <c r="I734" s="123">
        <f t="shared" si="90"/>
        <v>0</v>
      </c>
      <c r="J734" s="126">
        <f t="shared" si="88"/>
        <v>1010.1</v>
      </c>
      <c r="K734" s="40">
        <f t="shared" si="91"/>
        <v>0</v>
      </c>
      <c r="L734" s="23">
        <v>50</v>
      </c>
      <c r="M734" s="22">
        <f t="shared" ref="M734" si="92">SUM(J734*L734)/100</f>
        <v>505.05</v>
      </c>
      <c r="N734" s="65">
        <v>4250438931216</v>
      </c>
      <c r="O734" s="65">
        <v>4250438935283</v>
      </c>
      <c r="P734" s="32"/>
      <c r="Q734" s="32"/>
      <c r="R734" s="162"/>
    </row>
    <row r="735" spans="1:18">
      <c r="A735" s="184"/>
      <c r="B735" s="192"/>
      <c r="C735" s="167" t="s">
        <v>3677</v>
      </c>
      <c r="E735" s="47" t="s">
        <v>2454</v>
      </c>
      <c r="F735" s="28" t="s">
        <v>3878</v>
      </c>
      <c r="G735" s="67">
        <v>100</v>
      </c>
      <c r="H735" s="26">
        <v>1190.5</v>
      </c>
      <c r="I735" s="123">
        <f t="shared" si="90"/>
        <v>0</v>
      </c>
      <c r="J735" s="126">
        <f t="shared" si="88"/>
        <v>1190.5</v>
      </c>
      <c r="K735" s="40">
        <f t="shared" si="91"/>
        <v>0</v>
      </c>
      <c r="L735" s="23">
        <v>50</v>
      </c>
      <c r="M735" s="22">
        <f t="shared" si="89"/>
        <v>595.25</v>
      </c>
      <c r="N735" s="65">
        <v>4250438931186</v>
      </c>
      <c r="O735" s="65">
        <v>4250438935320</v>
      </c>
      <c r="P735" s="32" t="s">
        <v>194</v>
      </c>
      <c r="Q735" s="32" t="s">
        <v>253</v>
      </c>
      <c r="R735" s="162"/>
    </row>
    <row r="736" spans="1:18">
      <c r="A736" s="184"/>
      <c r="B736" s="192"/>
      <c r="C736" s="167" t="s">
        <v>3677</v>
      </c>
      <c r="E736" s="47" t="s">
        <v>2455</v>
      </c>
      <c r="F736" s="28" t="s">
        <v>3884</v>
      </c>
      <c r="G736" s="67">
        <v>100</v>
      </c>
      <c r="H736" s="26">
        <v>1185.22</v>
      </c>
      <c r="I736" s="123">
        <f t="shared" si="90"/>
        <v>0</v>
      </c>
      <c r="J736" s="126">
        <f t="shared" si="88"/>
        <v>1185.22</v>
      </c>
      <c r="K736" s="40">
        <f t="shared" si="91"/>
        <v>0</v>
      </c>
      <c r="L736" s="23">
        <v>50</v>
      </c>
      <c r="M736" s="22">
        <f t="shared" si="89"/>
        <v>592.61</v>
      </c>
      <c r="N736" s="65">
        <v>4250438931223</v>
      </c>
      <c r="O736" s="65">
        <v>4250438935290</v>
      </c>
      <c r="P736" s="32" t="s">
        <v>194</v>
      </c>
      <c r="Q736" s="32" t="s">
        <v>479</v>
      </c>
      <c r="R736" s="162"/>
    </row>
    <row r="737" spans="1:18">
      <c r="A737" s="184"/>
      <c r="B737" s="192"/>
      <c r="C737" s="167" t="s">
        <v>3677</v>
      </c>
      <c r="E737" s="47" t="s">
        <v>3809</v>
      </c>
      <c r="F737" s="28" t="s">
        <v>3879</v>
      </c>
      <c r="G737" s="67">
        <v>100</v>
      </c>
      <c r="H737" s="26">
        <v>1420.13</v>
      </c>
      <c r="I737" s="123">
        <f t="shared" si="90"/>
        <v>0</v>
      </c>
      <c r="J737" s="126">
        <f t="shared" si="88"/>
        <v>1420.13</v>
      </c>
      <c r="K737" s="40">
        <f t="shared" si="91"/>
        <v>0</v>
      </c>
      <c r="L737" s="23">
        <v>50</v>
      </c>
      <c r="M737" s="22">
        <f t="shared" si="89"/>
        <v>710.06500000000005</v>
      </c>
      <c r="N737" s="65">
        <v>4250438921576</v>
      </c>
      <c r="O737" s="65">
        <v>4250438921583</v>
      </c>
      <c r="P737" s="32" t="s">
        <v>194</v>
      </c>
      <c r="Q737" s="32" t="s">
        <v>479</v>
      </c>
      <c r="R737" s="162"/>
    </row>
    <row r="738" spans="1:18">
      <c r="A738" s="184"/>
      <c r="B738" s="192"/>
      <c r="C738" s="167" t="s">
        <v>3677</v>
      </c>
      <c r="E738" s="161" t="s">
        <v>3972</v>
      </c>
      <c r="F738" s="28" t="s">
        <v>3973</v>
      </c>
      <c r="G738" s="67">
        <v>100</v>
      </c>
      <c r="H738" s="26">
        <v>1520.5</v>
      </c>
      <c r="I738" s="26">
        <f>D738*J738/100</f>
        <v>0</v>
      </c>
      <c r="J738" s="147">
        <f>SUM(H738)*(1-K739)</f>
        <v>1520.5</v>
      </c>
      <c r="K738" s="40">
        <f t="shared" si="91"/>
        <v>0</v>
      </c>
      <c r="L738" s="23">
        <v>50</v>
      </c>
      <c r="M738" s="121"/>
      <c r="N738" s="144"/>
      <c r="O738" s="144"/>
      <c r="P738" s="139"/>
      <c r="Q738" s="140"/>
      <c r="R738" s="162"/>
    </row>
    <row r="739" spans="1:18">
      <c r="A739" s="184"/>
      <c r="B739" s="192"/>
      <c r="C739" s="167" t="s">
        <v>3677</v>
      </c>
      <c r="E739" s="47" t="s">
        <v>3810</v>
      </c>
      <c r="F739" s="28" t="s">
        <v>3753</v>
      </c>
      <c r="G739" s="67">
        <v>100</v>
      </c>
      <c r="H739" s="26">
        <v>1655.5</v>
      </c>
      <c r="I739" s="123">
        <f t="shared" si="90"/>
        <v>0</v>
      </c>
      <c r="J739" s="126">
        <f t="shared" si="88"/>
        <v>1655.5</v>
      </c>
      <c r="K739" s="40">
        <f t="shared" si="91"/>
        <v>0</v>
      </c>
      <c r="L739" s="23">
        <v>50</v>
      </c>
      <c r="M739" s="22">
        <f t="shared" si="89"/>
        <v>827.75</v>
      </c>
      <c r="N739" s="65">
        <v>4250438921590</v>
      </c>
      <c r="O739" s="65">
        <v>4250438921606</v>
      </c>
      <c r="P739" s="32" t="s">
        <v>194</v>
      </c>
      <c r="Q739" s="32" t="s">
        <v>253</v>
      </c>
      <c r="R739" s="162"/>
    </row>
    <row r="740" spans="1:18">
      <c r="A740" s="184"/>
      <c r="B740" s="192"/>
      <c r="C740" s="167" t="s">
        <v>3677</v>
      </c>
      <c r="E740" s="161" t="s">
        <v>3971</v>
      </c>
      <c r="F740" s="28" t="s">
        <v>3970</v>
      </c>
      <c r="G740" s="67">
        <v>100</v>
      </c>
      <c r="H740" s="26">
        <v>1730.3</v>
      </c>
      <c r="I740" s="26">
        <f>D740*J740/100</f>
        <v>0</v>
      </c>
      <c r="J740" s="147">
        <f>SUM(H740)*(1-K741)</f>
        <v>1730.3</v>
      </c>
      <c r="K740" s="40">
        <f t="shared" si="91"/>
        <v>0</v>
      </c>
      <c r="L740" s="23">
        <v>50</v>
      </c>
      <c r="M740" s="121"/>
      <c r="N740" s="144"/>
      <c r="O740" s="144"/>
      <c r="P740" s="139"/>
      <c r="Q740" s="140"/>
      <c r="R740" s="162"/>
    </row>
    <row r="741" spans="1:18">
      <c r="A741" s="184"/>
      <c r="B741" s="192"/>
      <c r="C741" s="167" t="s">
        <v>3677</v>
      </c>
      <c r="E741" s="47" t="s">
        <v>3706</v>
      </c>
      <c r="F741" s="28" t="s">
        <v>3754</v>
      </c>
      <c r="G741" s="67">
        <v>100</v>
      </c>
      <c r="H741" s="26">
        <v>315.5</v>
      </c>
      <c r="I741" s="123">
        <f t="shared" si="90"/>
        <v>0</v>
      </c>
      <c r="J741" s="126">
        <f t="shared" si="88"/>
        <v>315.5</v>
      </c>
      <c r="K741" s="40">
        <f t="shared" si="91"/>
        <v>0</v>
      </c>
      <c r="L741" s="23">
        <v>50</v>
      </c>
      <c r="M741" s="22">
        <f t="shared" si="89"/>
        <v>157.75</v>
      </c>
      <c r="N741" s="65">
        <v>4250438933548</v>
      </c>
      <c r="O741" s="65">
        <v>4250438933555</v>
      </c>
      <c r="P741" s="32" t="s">
        <v>194</v>
      </c>
      <c r="Q741" s="32" t="s">
        <v>253</v>
      </c>
      <c r="R741" s="162"/>
    </row>
    <row r="742" spans="1:18">
      <c r="A742" s="184"/>
      <c r="B742" s="192"/>
      <c r="C742" s="167" t="s">
        <v>3677</v>
      </c>
      <c r="E742" s="47" t="s">
        <v>3811</v>
      </c>
      <c r="F742" s="28" t="s">
        <v>3880</v>
      </c>
      <c r="G742" s="67">
        <v>100</v>
      </c>
      <c r="H742" s="26">
        <v>280.10000000000002</v>
      </c>
      <c r="I742" s="123">
        <f t="shared" si="90"/>
        <v>0</v>
      </c>
      <c r="J742" s="126">
        <f t="shared" si="88"/>
        <v>280.10000000000002</v>
      </c>
      <c r="K742" s="40">
        <f t="shared" si="91"/>
        <v>0</v>
      </c>
      <c r="L742" s="23">
        <v>50</v>
      </c>
      <c r="M742" s="22">
        <f t="shared" si="89"/>
        <v>140.05000000000001</v>
      </c>
      <c r="N742" s="65">
        <v>4250438933524</v>
      </c>
      <c r="O742" s="65">
        <v>4250438933531</v>
      </c>
      <c r="P742" s="32" t="s">
        <v>194</v>
      </c>
      <c r="Q742" s="32" t="s">
        <v>253</v>
      </c>
      <c r="R742" s="162"/>
    </row>
    <row r="743" spans="1:18">
      <c r="A743" s="184"/>
      <c r="B743" s="192"/>
      <c r="C743" s="167" t="s">
        <v>3677</v>
      </c>
      <c r="E743" s="47" t="s">
        <v>3705</v>
      </c>
      <c r="F743" s="28" t="s">
        <v>3881</v>
      </c>
      <c r="G743" s="67">
        <v>100</v>
      </c>
      <c r="H743" s="26">
        <v>276.14999999999998</v>
      </c>
      <c r="I743" s="123">
        <f t="shared" si="90"/>
        <v>0</v>
      </c>
      <c r="J743" s="126">
        <f t="shared" si="88"/>
        <v>276.14999999999998</v>
      </c>
      <c r="K743" s="40">
        <f t="shared" si="91"/>
        <v>0</v>
      </c>
      <c r="L743" s="23">
        <v>50</v>
      </c>
      <c r="M743" s="22">
        <f t="shared" si="89"/>
        <v>138.07499999999999</v>
      </c>
      <c r="N743" s="65">
        <v>4250438933500</v>
      </c>
      <c r="O743" s="65">
        <v>4250438933517</v>
      </c>
      <c r="P743" s="32" t="s">
        <v>194</v>
      </c>
      <c r="Q743" s="32" t="s">
        <v>253</v>
      </c>
      <c r="R743" s="162"/>
    </row>
    <row r="744" spans="1:18">
      <c r="A744" s="184"/>
      <c r="B744" s="192"/>
      <c r="C744" s="167" t="s">
        <v>3677</v>
      </c>
      <c r="E744" s="47" t="s">
        <v>3812</v>
      </c>
      <c r="F744" s="28" t="s">
        <v>3755</v>
      </c>
      <c r="G744" s="67">
        <v>100</v>
      </c>
      <c r="H744" s="26">
        <v>339.15</v>
      </c>
      <c r="I744" s="123">
        <f t="shared" si="90"/>
        <v>0</v>
      </c>
      <c r="J744" s="126">
        <f t="shared" si="88"/>
        <v>339.15</v>
      </c>
      <c r="K744" s="40">
        <f t="shared" si="91"/>
        <v>0</v>
      </c>
      <c r="L744" s="23">
        <v>50</v>
      </c>
      <c r="M744" s="22">
        <f t="shared" si="89"/>
        <v>169.57499999999999</v>
      </c>
      <c r="N744" s="65">
        <v>4001990519493</v>
      </c>
      <c r="O744" s="65">
        <v>4001990519899</v>
      </c>
      <c r="P744" s="32" t="s">
        <v>194</v>
      </c>
      <c r="Q744" s="32" t="s">
        <v>253</v>
      </c>
      <c r="R744" s="162"/>
    </row>
    <row r="745" spans="1:18">
      <c r="A745" s="184"/>
      <c r="B745" s="192"/>
      <c r="C745" s="167" t="s">
        <v>3677</v>
      </c>
      <c r="E745" s="47" t="s">
        <v>3813</v>
      </c>
      <c r="F745" s="28" t="s">
        <v>3883</v>
      </c>
      <c r="G745" s="67">
        <v>100</v>
      </c>
      <c r="H745" s="26">
        <v>313.5</v>
      </c>
      <c r="I745" s="123">
        <f t="shared" si="90"/>
        <v>0</v>
      </c>
      <c r="J745" s="126">
        <f t="shared" si="88"/>
        <v>313.5</v>
      </c>
      <c r="K745" s="40">
        <f t="shared" si="91"/>
        <v>0</v>
      </c>
      <c r="L745" s="23">
        <v>50</v>
      </c>
      <c r="M745" s="22">
        <f t="shared" si="89"/>
        <v>156.75</v>
      </c>
      <c r="N745" s="65">
        <v>4001990518816</v>
      </c>
      <c r="O745" s="65">
        <v>4001990519219</v>
      </c>
      <c r="P745" s="32" t="s">
        <v>194</v>
      </c>
      <c r="Q745" s="32" t="s">
        <v>253</v>
      </c>
      <c r="R745" s="162"/>
    </row>
    <row r="746" spans="1:18">
      <c r="A746" s="184"/>
      <c r="B746" s="192"/>
      <c r="C746" s="167" t="s">
        <v>3677</v>
      </c>
      <c r="E746" s="47" t="s">
        <v>3814</v>
      </c>
      <c r="F746" s="28" t="s">
        <v>3882</v>
      </c>
      <c r="G746" s="67">
        <v>100</v>
      </c>
      <c r="H746" s="26">
        <v>305.5</v>
      </c>
      <c r="I746" s="123">
        <f t="shared" si="90"/>
        <v>0</v>
      </c>
      <c r="J746" s="126">
        <f t="shared" si="88"/>
        <v>305.5</v>
      </c>
      <c r="K746" s="40">
        <f t="shared" si="91"/>
        <v>0</v>
      </c>
      <c r="L746" s="23">
        <v>50</v>
      </c>
      <c r="M746" s="22">
        <f t="shared" si="89"/>
        <v>152.75</v>
      </c>
      <c r="N746" s="65">
        <v>4001990518885</v>
      </c>
      <c r="O746" s="65">
        <v>4001990519288</v>
      </c>
      <c r="P746" s="32" t="s">
        <v>194</v>
      </c>
      <c r="Q746" s="32" t="s">
        <v>479</v>
      </c>
      <c r="R746" s="162"/>
    </row>
    <row r="747" spans="1:18">
      <c r="A747" s="184"/>
      <c r="B747" s="192"/>
      <c r="C747" s="167" t="s">
        <v>3677</v>
      </c>
      <c r="E747" s="47" t="s">
        <v>3815</v>
      </c>
      <c r="F747" s="28" t="s">
        <v>3756</v>
      </c>
      <c r="G747" s="67">
        <v>100</v>
      </c>
      <c r="H747" s="26">
        <v>670.35</v>
      </c>
      <c r="I747" s="123">
        <f t="shared" si="90"/>
        <v>0</v>
      </c>
      <c r="J747" s="126">
        <f t="shared" si="88"/>
        <v>670.35</v>
      </c>
      <c r="K747" s="40">
        <f t="shared" si="91"/>
        <v>0</v>
      </c>
      <c r="L747" s="23">
        <v>25</v>
      </c>
      <c r="M747" s="22">
        <f t="shared" si="89"/>
        <v>167.58750000000001</v>
      </c>
      <c r="N747" s="65">
        <v>4001990512272</v>
      </c>
      <c r="O747" s="65">
        <v>4001990512890</v>
      </c>
      <c r="P747" s="32" t="s">
        <v>194</v>
      </c>
      <c r="Q747" s="32" t="s">
        <v>479</v>
      </c>
      <c r="R747" s="162"/>
    </row>
    <row r="748" spans="1:18">
      <c r="A748" s="184"/>
      <c r="B748" s="192"/>
      <c r="C748" s="167" t="s">
        <v>3677</v>
      </c>
      <c r="E748" s="47" t="s">
        <v>3816</v>
      </c>
      <c r="F748" s="28" t="s">
        <v>3757</v>
      </c>
      <c r="G748" s="67">
        <v>100</v>
      </c>
      <c r="H748" s="26">
        <v>730.25</v>
      </c>
      <c r="I748" s="123">
        <f t="shared" si="90"/>
        <v>0</v>
      </c>
      <c r="J748" s="126">
        <f t="shared" si="88"/>
        <v>730.25</v>
      </c>
      <c r="K748" s="40">
        <f t="shared" si="91"/>
        <v>0</v>
      </c>
      <c r="L748" s="23">
        <v>25</v>
      </c>
      <c r="M748" s="22">
        <f t="shared" si="89"/>
        <v>182.5625</v>
      </c>
      <c r="N748" s="65">
        <v>4001990512210</v>
      </c>
      <c r="O748" s="65">
        <v>4001990512845</v>
      </c>
      <c r="P748" s="32" t="s">
        <v>194</v>
      </c>
      <c r="Q748" s="32" t="s">
        <v>253</v>
      </c>
      <c r="R748" s="162"/>
    </row>
    <row r="749" spans="1:18">
      <c r="A749" s="184"/>
      <c r="B749" s="192"/>
      <c r="C749" s="167" t="s">
        <v>3677</v>
      </c>
      <c r="E749" s="47" t="s">
        <v>3817</v>
      </c>
      <c r="F749" s="28" t="s">
        <v>3758</v>
      </c>
      <c r="G749" s="67">
        <v>100</v>
      </c>
      <c r="H749" s="26">
        <v>689.4</v>
      </c>
      <c r="I749" s="123">
        <f t="shared" si="90"/>
        <v>0</v>
      </c>
      <c r="J749" s="126">
        <f t="shared" si="88"/>
        <v>689.4</v>
      </c>
      <c r="K749" s="40">
        <f t="shared" si="91"/>
        <v>0</v>
      </c>
      <c r="L749" s="23">
        <v>25</v>
      </c>
      <c r="M749" s="22">
        <f t="shared" si="89"/>
        <v>172.35</v>
      </c>
      <c r="N749" s="65">
        <v>4001990518960</v>
      </c>
      <c r="O749" s="65">
        <v>4250438905576</v>
      </c>
      <c r="P749" s="32" t="s">
        <v>194</v>
      </c>
      <c r="Q749" s="32" t="s">
        <v>479</v>
      </c>
      <c r="R749" s="162"/>
    </row>
    <row r="750" spans="1:18">
      <c r="A750" s="184"/>
      <c r="B750" s="192"/>
      <c r="C750" s="167" t="s">
        <v>3677</v>
      </c>
      <c r="E750" s="47" t="s">
        <v>3818</v>
      </c>
      <c r="F750" s="28" t="s">
        <v>3919</v>
      </c>
      <c r="G750" s="67">
        <v>100</v>
      </c>
      <c r="H750" s="26">
        <v>914.6</v>
      </c>
      <c r="I750" s="123">
        <f t="shared" si="90"/>
        <v>0</v>
      </c>
      <c r="J750" s="126">
        <f t="shared" si="88"/>
        <v>914.6</v>
      </c>
      <c r="K750" s="40">
        <f t="shared" si="91"/>
        <v>0</v>
      </c>
      <c r="L750" s="23">
        <v>25</v>
      </c>
      <c r="M750" s="22">
        <f t="shared" si="89"/>
        <v>228.65</v>
      </c>
      <c r="N750" s="65">
        <v>4001990512289</v>
      </c>
      <c r="O750" s="65">
        <v>4001990513514</v>
      </c>
      <c r="P750" s="32" t="s">
        <v>194</v>
      </c>
      <c r="Q750" s="32" t="s">
        <v>479</v>
      </c>
      <c r="R750" s="162"/>
    </row>
    <row r="751" spans="1:18">
      <c r="A751" s="184"/>
      <c r="B751" s="192" t="e" vm="2">
        <v>#VALUE!</v>
      </c>
      <c r="C751" s="167" t="s">
        <v>3677</v>
      </c>
      <c r="E751" s="47" t="s">
        <v>3819</v>
      </c>
      <c r="F751" s="28" t="s">
        <v>3890</v>
      </c>
      <c r="G751" s="67">
        <v>100</v>
      </c>
      <c r="H751" s="26">
        <v>790.6</v>
      </c>
      <c r="I751" s="123">
        <f t="shared" si="90"/>
        <v>0</v>
      </c>
      <c r="J751" s="126">
        <f t="shared" si="88"/>
        <v>790.6</v>
      </c>
      <c r="K751" s="40">
        <f t="shared" si="91"/>
        <v>0</v>
      </c>
      <c r="L751" s="23">
        <v>25</v>
      </c>
      <c r="M751" s="22">
        <f t="shared" si="89"/>
        <v>197.65</v>
      </c>
      <c r="N751" s="65">
        <v>4001900512224</v>
      </c>
      <c r="O751" s="65">
        <v>4001990512852</v>
      </c>
      <c r="P751" s="32" t="s">
        <v>194</v>
      </c>
      <c r="Q751" s="32" t="s">
        <v>253</v>
      </c>
      <c r="R751" s="162"/>
    </row>
    <row r="752" spans="1:18">
      <c r="A752" s="184"/>
      <c r="B752" s="192"/>
      <c r="C752" s="167" t="s">
        <v>3677</v>
      </c>
      <c r="E752" s="47" t="s">
        <v>3820</v>
      </c>
      <c r="F752" s="28" t="s">
        <v>3920</v>
      </c>
      <c r="G752" s="67">
        <v>100</v>
      </c>
      <c r="H752" s="26">
        <v>833.3</v>
      </c>
      <c r="I752" s="123">
        <f t="shared" si="90"/>
        <v>0</v>
      </c>
      <c r="J752" s="126">
        <f t="shared" si="88"/>
        <v>833.3</v>
      </c>
      <c r="K752" s="40">
        <f t="shared" si="91"/>
        <v>0</v>
      </c>
      <c r="L752" s="23">
        <v>25</v>
      </c>
      <c r="M752" s="22">
        <f t="shared" si="89"/>
        <v>208.32499999999999</v>
      </c>
      <c r="N752" s="65">
        <v>4001990518977</v>
      </c>
      <c r="O752" s="65">
        <v>4250438905590</v>
      </c>
      <c r="P752" s="32" t="s">
        <v>194</v>
      </c>
      <c r="Q752" s="32" t="s">
        <v>479</v>
      </c>
      <c r="R752" s="162"/>
    </row>
    <row r="753" spans="1:18">
      <c r="A753" s="184"/>
      <c r="B753" s="192"/>
      <c r="C753" s="167" t="s">
        <v>3677</v>
      </c>
      <c r="E753" s="47" t="s">
        <v>3821</v>
      </c>
      <c r="F753" s="28" t="s">
        <v>3891</v>
      </c>
      <c r="G753" s="67">
        <v>100</v>
      </c>
      <c r="H753" s="26">
        <v>1060.5</v>
      </c>
      <c r="I753" s="123">
        <f t="shared" si="90"/>
        <v>0</v>
      </c>
      <c r="J753" s="126">
        <f t="shared" si="88"/>
        <v>1060.5</v>
      </c>
      <c r="K753" s="40">
        <f t="shared" si="91"/>
        <v>0</v>
      </c>
      <c r="L753" s="23">
        <v>25</v>
      </c>
      <c r="M753" s="22">
        <f t="shared" si="89"/>
        <v>265.125</v>
      </c>
      <c r="N753" s="65">
        <v>4001990518915</v>
      </c>
      <c r="O753" s="65">
        <v>4250438905569</v>
      </c>
      <c r="P753" s="32" t="s">
        <v>194</v>
      </c>
      <c r="Q753" s="32" t="s">
        <v>479</v>
      </c>
      <c r="R753" s="162"/>
    </row>
    <row r="754" spans="1:18">
      <c r="A754" s="184"/>
      <c r="B754" s="192"/>
      <c r="C754" s="167" t="s">
        <v>3677</v>
      </c>
      <c r="E754" s="47" t="s">
        <v>3822</v>
      </c>
      <c r="F754" s="28" t="s">
        <v>3892</v>
      </c>
      <c r="G754" s="67">
        <v>100</v>
      </c>
      <c r="H754" s="26">
        <v>898.86</v>
      </c>
      <c r="I754" s="123">
        <f t="shared" si="90"/>
        <v>0</v>
      </c>
      <c r="J754" s="126">
        <f t="shared" si="88"/>
        <v>898.86</v>
      </c>
      <c r="K754" s="40">
        <f t="shared" si="91"/>
        <v>0</v>
      </c>
      <c r="L754" s="23">
        <v>25</v>
      </c>
      <c r="M754" s="22">
        <f t="shared" si="89"/>
        <v>224.715</v>
      </c>
      <c r="N754" s="65">
        <v>4001990518984</v>
      </c>
      <c r="O754" s="65">
        <v>4250438909437</v>
      </c>
      <c r="P754" s="32" t="s">
        <v>194</v>
      </c>
      <c r="Q754" s="32" t="s">
        <v>253</v>
      </c>
      <c r="R754" s="162"/>
    </row>
    <row r="755" spans="1:18">
      <c r="A755" s="184"/>
      <c r="B755" s="192"/>
      <c r="C755" s="167" t="s">
        <v>3677</v>
      </c>
      <c r="E755" s="47" t="s">
        <v>3823</v>
      </c>
      <c r="F755" s="28" t="s">
        <v>3893</v>
      </c>
      <c r="G755" s="67">
        <v>100</v>
      </c>
      <c r="H755" s="26">
        <v>1380.5</v>
      </c>
      <c r="I755" s="123">
        <f t="shared" si="90"/>
        <v>0</v>
      </c>
      <c r="J755" s="126">
        <f t="shared" si="88"/>
        <v>1380.5</v>
      </c>
      <c r="K755" s="40">
        <f t="shared" si="91"/>
        <v>0</v>
      </c>
      <c r="L755" s="23">
        <v>25</v>
      </c>
      <c r="M755" s="22">
        <f t="shared" si="89"/>
        <v>345.125</v>
      </c>
      <c r="N755" s="65">
        <v>4001990512234</v>
      </c>
      <c r="O755" s="65">
        <v>4001990512869</v>
      </c>
      <c r="P755" s="32" t="s">
        <v>194</v>
      </c>
      <c r="Q755" s="32" t="s">
        <v>479</v>
      </c>
      <c r="R755" s="162"/>
    </row>
    <row r="756" spans="1:18">
      <c r="A756" s="184"/>
      <c r="B756" s="192"/>
      <c r="C756" s="167" t="s">
        <v>3677</v>
      </c>
      <c r="E756" s="47" t="s">
        <v>3824</v>
      </c>
      <c r="F756" s="28" t="s">
        <v>3894</v>
      </c>
      <c r="G756" s="67">
        <v>100</v>
      </c>
      <c r="H756" s="26">
        <v>1143.4679999999998</v>
      </c>
      <c r="I756" s="123">
        <f t="shared" si="90"/>
        <v>0</v>
      </c>
      <c r="J756" s="126">
        <f t="shared" si="88"/>
        <v>1143.4679999999998</v>
      </c>
      <c r="K756" s="40">
        <f t="shared" si="91"/>
        <v>0</v>
      </c>
      <c r="L756" s="23">
        <v>25</v>
      </c>
      <c r="M756" s="22">
        <f t="shared" si="89"/>
        <v>285.86699999999996</v>
      </c>
      <c r="N756" s="65">
        <v>4001990518991</v>
      </c>
      <c r="O756" s="65">
        <v>4250438905583</v>
      </c>
      <c r="P756" s="32" t="s">
        <v>194</v>
      </c>
      <c r="Q756" s="32" t="s">
        <v>479</v>
      </c>
      <c r="R756" s="162"/>
    </row>
    <row r="757" spans="1:18">
      <c r="A757" s="184"/>
      <c r="B757" s="192"/>
      <c r="C757" s="167" t="s">
        <v>3677</v>
      </c>
      <c r="E757" s="47" t="s">
        <v>3825</v>
      </c>
      <c r="F757" s="28" t="s">
        <v>3895</v>
      </c>
      <c r="G757" s="67">
        <v>100</v>
      </c>
      <c r="H757" s="26">
        <v>1400.66</v>
      </c>
      <c r="I757" s="123">
        <f t="shared" si="90"/>
        <v>0</v>
      </c>
      <c r="J757" s="126">
        <f t="shared" si="88"/>
        <v>1400.66</v>
      </c>
      <c r="K757" s="40">
        <f t="shared" si="91"/>
        <v>0</v>
      </c>
      <c r="L757" s="23">
        <v>25</v>
      </c>
      <c r="M757" s="22">
        <f t="shared" si="89"/>
        <v>350.16500000000002</v>
      </c>
      <c r="N757" s="65">
        <v>4001990512241</v>
      </c>
      <c r="O757" s="65">
        <v>4001990512876</v>
      </c>
      <c r="P757" s="32" t="s">
        <v>194</v>
      </c>
      <c r="Q757" s="32" t="s">
        <v>253</v>
      </c>
      <c r="R757" s="162"/>
    </row>
    <row r="758" spans="1:18">
      <c r="A758" s="184"/>
      <c r="B758" s="192"/>
      <c r="C758" s="167" t="s">
        <v>3677</v>
      </c>
      <c r="E758" s="47" t="s">
        <v>3826</v>
      </c>
      <c r="F758" s="28" t="s">
        <v>3896</v>
      </c>
      <c r="G758" s="67">
        <v>100</v>
      </c>
      <c r="H758" s="26">
        <v>1595.7</v>
      </c>
      <c r="I758" s="123">
        <f t="shared" si="90"/>
        <v>0</v>
      </c>
      <c r="J758" s="126">
        <f t="shared" si="88"/>
        <v>1595.7</v>
      </c>
      <c r="K758" s="40">
        <f t="shared" si="91"/>
        <v>0</v>
      </c>
      <c r="L758" s="23">
        <v>25</v>
      </c>
      <c r="M758" s="22">
        <f t="shared" si="89"/>
        <v>398.92500000000001</v>
      </c>
      <c r="N758" s="65">
        <v>4001990519608</v>
      </c>
      <c r="O758" s="65">
        <v>4250438905934</v>
      </c>
      <c r="P758" s="32" t="s">
        <v>194</v>
      </c>
      <c r="Q758" s="32" t="s">
        <v>479</v>
      </c>
      <c r="R758" s="162"/>
    </row>
    <row r="759" spans="1:18">
      <c r="A759" s="184"/>
      <c r="B759" s="192"/>
      <c r="C759" s="167" t="s">
        <v>3677</v>
      </c>
      <c r="E759" s="47" t="s">
        <v>3827</v>
      </c>
      <c r="F759" s="28" t="s">
        <v>3897</v>
      </c>
      <c r="G759" s="67">
        <v>100</v>
      </c>
      <c r="H759" s="26">
        <v>1605.6</v>
      </c>
      <c r="I759" s="123">
        <f t="shared" si="90"/>
        <v>0</v>
      </c>
      <c r="J759" s="126">
        <f t="shared" si="88"/>
        <v>1605.6</v>
      </c>
      <c r="K759" s="40">
        <f t="shared" si="91"/>
        <v>0</v>
      </c>
      <c r="L759" s="23">
        <v>25</v>
      </c>
      <c r="M759" s="22">
        <f t="shared" si="89"/>
        <v>401.4</v>
      </c>
      <c r="N759" s="65">
        <v>4001990512258</v>
      </c>
      <c r="O759" s="65">
        <v>8425586544656</v>
      </c>
      <c r="P759" s="32" t="s">
        <v>194</v>
      </c>
      <c r="Q759" s="32" t="s">
        <v>253</v>
      </c>
      <c r="R759" s="162"/>
    </row>
    <row r="760" spans="1:18">
      <c r="A760" s="184"/>
      <c r="B760" s="192"/>
      <c r="C760" s="167" t="s">
        <v>3677</v>
      </c>
      <c r="E760" s="47" t="s">
        <v>3828</v>
      </c>
      <c r="F760" s="28" t="s">
        <v>3898</v>
      </c>
      <c r="G760" s="67">
        <v>100</v>
      </c>
      <c r="H760" s="26">
        <v>1740.5</v>
      </c>
      <c r="I760" s="123">
        <f t="shared" si="90"/>
        <v>0</v>
      </c>
      <c r="J760" s="126">
        <f t="shared" si="88"/>
        <v>1740.5</v>
      </c>
      <c r="K760" s="40">
        <f t="shared" si="91"/>
        <v>0</v>
      </c>
      <c r="L760" s="23">
        <v>25</v>
      </c>
      <c r="M760" s="22">
        <f t="shared" si="89"/>
        <v>435.125</v>
      </c>
      <c r="N760" s="65">
        <v>4001990519615</v>
      </c>
      <c r="O760" s="65">
        <v>8425586544830</v>
      </c>
      <c r="P760" s="32" t="s">
        <v>194</v>
      </c>
      <c r="Q760" s="32" t="s">
        <v>479</v>
      </c>
      <c r="R760" s="162"/>
    </row>
    <row r="761" spans="1:18">
      <c r="A761" s="184"/>
      <c r="B761" s="192"/>
      <c r="C761" s="167" t="s">
        <v>3677</v>
      </c>
      <c r="E761" s="47" t="s">
        <v>3829</v>
      </c>
      <c r="F761" s="28" t="s">
        <v>3899</v>
      </c>
      <c r="G761" s="67">
        <v>100</v>
      </c>
      <c r="H761" s="26">
        <v>812.3</v>
      </c>
      <c r="I761" s="123">
        <f t="shared" si="90"/>
        <v>0</v>
      </c>
      <c r="J761" s="126">
        <f t="shared" si="88"/>
        <v>812.3</v>
      </c>
      <c r="K761" s="40">
        <f t="shared" si="91"/>
        <v>0</v>
      </c>
      <c r="L761" s="23">
        <v>25</v>
      </c>
      <c r="M761" s="22">
        <f t="shared" si="89"/>
        <v>203.07499999999999</v>
      </c>
      <c r="N761" s="65">
        <v>4001990512265</v>
      </c>
      <c r="O761" s="65">
        <v>4001990512883</v>
      </c>
      <c r="P761" s="32" t="s">
        <v>194</v>
      </c>
      <c r="Q761" s="32" t="s">
        <v>253</v>
      </c>
      <c r="R761" s="162"/>
    </row>
    <row r="762" spans="1:18">
      <c r="A762" s="184"/>
      <c r="B762" s="192"/>
      <c r="C762" s="167" t="s">
        <v>3677</v>
      </c>
      <c r="E762" s="47" t="s">
        <v>3830</v>
      </c>
      <c r="F762" s="28" t="s">
        <v>3900</v>
      </c>
      <c r="G762" s="67">
        <v>100</v>
      </c>
      <c r="H762" s="26">
        <v>565.36</v>
      </c>
      <c r="I762" s="123">
        <f t="shared" si="90"/>
        <v>0</v>
      </c>
      <c r="J762" s="126">
        <f t="shared" si="88"/>
        <v>565.36</v>
      </c>
      <c r="K762" s="40">
        <f t="shared" si="91"/>
        <v>0</v>
      </c>
      <c r="L762" s="23">
        <v>25</v>
      </c>
      <c r="M762" s="22">
        <f t="shared" si="89"/>
        <v>141.34</v>
      </c>
      <c r="N762" s="65">
        <v>4001990519585</v>
      </c>
      <c r="O762" s="65">
        <v>4250438905828</v>
      </c>
      <c r="P762" s="32" t="s">
        <v>194</v>
      </c>
      <c r="Q762" s="32" t="s">
        <v>479</v>
      </c>
      <c r="R762" s="162"/>
    </row>
    <row r="763" spans="1:18">
      <c r="A763" s="184"/>
      <c r="B763" s="192"/>
      <c r="C763" s="167" t="s">
        <v>3677</v>
      </c>
      <c r="E763" s="47" t="s">
        <v>3831</v>
      </c>
      <c r="F763" s="28" t="s">
        <v>3901</v>
      </c>
      <c r="G763" s="67">
        <v>100</v>
      </c>
      <c r="H763" s="26">
        <v>490.9</v>
      </c>
      <c r="I763" s="123">
        <f t="shared" si="90"/>
        <v>0</v>
      </c>
      <c r="J763" s="126">
        <f t="shared" si="88"/>
        <v>490.9</v>
      </c>
      <c r="K763" s="40">
        <f t="shared" si="91"/>
        <v>0</v>
      </c>
      <c r="L763" s="23">
        <v>25</v>
      </c>
      <c r="M763" s="22">
        <f t="shared" si="89"/>
        <v>122.72499999999999</v>
      </c>
      <c r="N763" s="65">
        <v>4001990518953</v>
      </c>
      <c r="O763" s="65">
        <v>4001990519356</v>
      </c>
      <c r="P763" s="32" t="s">
        <v>194</v>
      </c>
      <c r="Q763" s="32" t="s">
        <v>253</v>
      </c>
      <c r="R763" s="162"/>
    </row>
    <row r="764" spans="1:18">
      <c r="A764" s="184"/>
      <c r="B764" s="192"/>
      <c r="C764" s="167" t="s">
        <v>3677</v>
      </c>
      <c r="E764" s="47" t="s">
        <v>3832</v>
      </c>
      <c r="F764" s="28" t="s">
        <v>3759</v>
      </c>
      <c r="G764" s="67">
        <v>100</v>
      </c>
      <c r="H764" s="26">
        <v>251.56</v>
      </c>
      <c r="I764" s="123">
        <f t="shared" si="90"/>
        <v>0</v>
      </c>
      <c r="J764" s="126">
        <f t="shared" si="88"/>
        <v>251.56</v>
      </c>
      <c r="K764" s="40">
        <f t="shared" si="91"/>
        <v>0</v>
      </c>
      <c r="L764" s="23">
        <v>50</v>
      </c>
      <c r="M764" s="22">
        <f t="shared" si="89"/>
        <v>125.78</v>
      </c>
      <c r="N764" s="65">
        <v>4250438906900</v>
      </c>
      <c r="O764" s="65">
        <v>4250438907006</v>
      </c>
      <c r="P764" s="32" t="s">
        <v>194</v>
      </c>
      <c r="Q764" s="32" t="s">
        <v>479</v>
      </c>
      <c r="R764" s="162"/>
    </row>
    <row r="765" spans="1:18">
      <c r="A765" s="184"/>
      <c r="B765" s="192"/>
      <c r="C765" s="167" t="s">
        <v>3677</v>
      </c>
      <c r="E765" s="47" t="s">
        <v>2456</v>
      </c>
      <c r="F765" s="28" t="s">
        <v>3760</v>
      </c>
      <c r="G765" s="67">
        <v>100</v>
      </c>
      <c r="H765" s="26">
        <v>223.33</v>
      </c>
      <c r="I765" s="123">
        <f t="shared" si="90"/>
        <v>0</v>
      </c>
      <c r="J765" s="126">
        <f t="shared" si="88"/>
        <v>223.33</v>
      </c>
      <c r="K765" s="40">
        <f t="shared" si="91"/>
        <v>0</v>
      </c>
      <c r="L765" s="23">
        <v>50</v>
      </c>
      <c r="M765" s="22">
        <f t="shared" si="89"/>
        <v>111.66500000000001</v>
      </c>
      <c r="N765" s="65">
        <v>4250438906863</v>
      </c>
      <c r="O765" s="65">
        <v>4250438906962</v>
      </c>
      <c r="P765" s="32" t="s">
        <v>194</v>
      </c>
      <c r="Q765" s="32" t="s">
        <v>253</v>
      </c>
      <c r="R765" s="162"/>
    </row>
    <row r="766" spans="1:18">
      <c r="A766" s="184"/>
      <c r="B766" s="192"/>
      <c r="C766" s="167" t="s">
        <v>3677</v>
      </c>
      <c r="E766" s="47" t="s">
        <v>3833</v>
      </c>
      <c r="F766" s="28" t="s">
        <v>3761</v>
      </c>
      <c r="G766" s="67">
        <v>100</v>
      </c>
      <c r="H766" s="26">
        <v>280.7</v>
      </c>
      <c r="I766" s="123">
        <f t="shared" si="90"/>
        <v>0</v>
      </c>
      <c r="J766" s="126">
        <f t="shared" si="88"/>
        <v>280.7</v>
      </c>
      <c r="K766" s="40">
        <f t="shared" si="91"/>
        <v>0</v>
      </c>
      <c r="L766" s="23">
        <v>50</v>
      </c>
      <c r="M766" s="22">
        <f t="shared" si="89"/>
        <v>140.35</v>
      </c>
      <c r="N766" s="65">
        <v>4250438906917</v>
      </c>
      <c r="O766" s="65">
        <v>4250438907013</v>
      </c>
      <c r="P766" s="32" t="s">
        <v>194</v>
      </c>
      <c r="Q766" s="32" t="s">
        <v>479</v>
      </c>
      <c r="R766" s="162"/>
    </row>
    <row r="767" spans="1:18">
      <c r="A767" s="184"/>
      <c r="B767" s="192"/>
      <c r="C767" s="167" t="s">
        <v>3677</v>
      </c>
      <c r="E767" s="47" t="s">
        <v>3834</v>
      </c>
      <c r="F767" s="28" t="s">
        <v>3762</v>
      </c>
      <c r="G767" s="67">
        <v>100</v>
      </c>
      <c r="H767" s="26">
        <v>295.8</v>
      </c>
      <c r="I767" s="123">
        <f t="shared" si="90"/>
        <v>0</v>
      </c>
      <c r="J767" s="126">
        <f t="shared" si="88"/>
        <v>295.8</v>
      </c>
      <c r="K767" s="40">
        <f t="shared" si="91"/>
        <v>0</v>
      </c>
      <c r="L767" s="23">
        <v>50</v>
      </c>
      <c r="M767" s="22">
        <f t="shared" si="89"/>
        <v>147.9</v>
      </c>
      <c r="N767" s="65">
        <v>4250438906870</v>
      </c>
      <c r="O767" s="65">
        <v>4250438906979</v>
      </c>
      <c r="P767" s="32" t="s">
        <v>194</v>
      </c>
      <c r="Q767" s="32" t="s">
        <v>479</v>
      </c>
      <c r="R767" s="162"/>
    </row>
    <row r="768" spans="1:18">
      <c r="A768" s="184"/>
      <c r="B768" s="192"/>
      <c r="C768" s="167" t="s">
        <v>3677</v>
      </c>
      <c r="E768" s="47" t="s">
        <v>3835</v>
      </c>
      <c r="F768" s="28" t="s">
        <v>3763</v>
      </c>
      <c r="G768" s="67">
        <v>100</v>
      </c>
      <c r="H768" s="26">
        <v>200.2</v>
      </c>
      <c r="I768" s="123">
        <f t="shared" si="90"/>
        <v>0</v>
      </c>
      <c r="J768" s="126">
        <f t="shared" si="88"/>
        <v>200.2</v>
      </c>
      <c r="K768" s="40">
        <f t="shared" si="91"/>
        <v>0</v>
      </c>
      <c r="L768" s="23">
        <v>100</v>
      </c>
      <c r="M768" s="22">
        <f t="shared" si="89"/>
        <v>200.2</v>
      </c>
      <c r="N768" s="65">
        <v>4250438906924</v>
      </c>
      <c r="O768" s="65">
        <v>4250438907020</v>
      </c>
      <c r="P768" s="32" t="s">
        <v>194</v>
      </c>
      <c r="Q768" s="32" t="s">
        <v>253</v>
      </c>
      <c r="R768" s="162"/>
    </row>
    <row r="769" spans="1:18">
      <c r="A769" s="184"/>
      <c r="B769" s="192"/>
      <c r="C769" s="167" t="s">
        <v>3677</v>
      </c>
      <c r="E769" s="47" t="s">
        <v>3836</v>
      </c>
      <c r="F769" s="28" t="s">
        <v>3764</v>
      </c>
      <c r="G769" s="67">
        <v>100</v>
      </c>
      <c r="H769" s="26">
        <v>163.52000000000001</v>
      </c>
      <c r="I769" s="123">
        <f t="shared" si="90"/>
        <v>0</v>
      </c>
      <c r="J769" s="126">
        <f t="shared" si="88"/>
        <v>163.52000000000001</v>
      </c>
      <c r="K769" s="40">
        <f t="shared" si="91"/>
        <v>0</v>
      </c>
      <c r="L769" s="23">
        <v>100</v>
      </c>
      <c r="M769" s="22">
        <f t="shared" si="89"/>
        <v>163.52000000000001</v>
      </c>
      <c r="N769" s="65">
        <v>4250438906887</v>
      </c>
      <c r="O769" s="65">
        <v>4250438906986</v>
      </c>
      <c r="P769" s="32" t="s">
        <v>194</v>
      </c>
      <c r="Q769" s="32" t="s">
        <v>479</v>
      </c>
      <c r="R769" s="162"/>
    </row>
    <row r="770" spans="1:18">
      <c r="A770" s="184"/>
      <c r="B770" s="192"/>
      <c r="C770" s="167" t="s">
        <v>3677</v>
      </c>
      <c r="E770" s="47" t="s">
        <v>3837</v>
      </c>
      <c r="F770" s="28" t="s">
        <v>3765</v>
      </c>
      <c r="G770" s="67">
        <v>100</v>
      </c>
      <c r="H770" s="26">
        <v>166.7</v>
      </c>
      <c r="I770" s="123">
        <f t="shared" si="90"/>
        <v>0</v>
      </c>
      <c r="J770" s="126">
        <f t="shared" si="88"/>
        <v>166.7</v>
      </c>
      <c r="K770" s="40">
        <f t="shared" si="91"/>
        <v>0</v>
      </c>
      <c r="L770" s="23">
        <v>100</v>
      </c>
      <c r="M770" s="22">
        <f t="shared" si="89"/>
        <v>166.7</v>
      </c>
      <c r="N770" s="65">
        <v>4250438906849</v>
      </c>
      <c r="O770" s="65">
        <v>4250438906948</v>
      </c>
      <c r="P770" s="32" t="s">
        <v>194</v>
      </c>
      <c r="Q770" s="32" t="s">
        <v>253</v>
      </c>
      <c r="R770" s="162"/>
    </row>
    <row r="771" spans="1:18">
      <c r="A771" s="184"/>
      <c r="B771" s="192"/>
      <c r="C771" s="167" t="s">
        <v>3677</v>
      </c>
      <c r="E771" s="47" t="s">
        <v>3838</v>
      </c>
      <c r="F771" s="28" t="s">
        <v>3766</v>
      </c>
      <c r="G771" s="67">
        <v>100</v>
      </c>
      <c r="H771" s="26">
        <v>280.10000000000002</v>
      </c>
      <c r="I771" s="123">
        <f t="shared" si="90"/>
        <v>0</v>
      </c>
      <c r="J771" s="126">
        <f t="shared" si="88"/>
        <v>280.10000000000002</v>
      </c>
      <c r="K771" s="40">
        <f t="shared" si="91"/>
        <v>0</v>
      </c>
      <c r="L771" s="23">
        <v>100</v>
      </c>
      <c r="M771" s="22">
        <f t="shared" si="89"/>
        <v>280.10000000000002</v>
      </c>
      <c r="N771" s="65">
        <v>4250438906931</v>
      </c>
      <c r="O771" s="65">
        <v>4250438907037</v>
      </c>
      <c r="P771" s="32" t="s">
        <v>194</v>
      </c>
      <c r="Q771" s="32" t="s">
        <v>479</v>
      </c>
      <c r="R771" s="162"/>
    </row>
    <row r="772" spans="1:18">
      <c r="A772" s="184"/>
      <c r="B772" s="192"/>
      <c r="C772" s="167" t="s">
        <v>3677</v>
      </c>
      <c r="E772" s="47" t="s">
        <v>3839</v>
      </c>
      <c r="F772" s="28" t="s">
        <v>3902</v>
      </c>
      <c r="G772" s="67">
        <v>100</v>
      </c>
      <c r="H772" s="26">
        <v>199.8</v>
      </c>
      <c r="I772" s="123">
        <f t="shared" si="90"/>
        <v>0</v>
      </c>
      <c r="J772" s="126">
        <f t="shared" si="88"/>
        <v>199.8</v>
      </c>
      <c r="K772" s="40">
        <f t="shared" si="91"/>
        <v>0</v>
      </c>
      <c r="L772" s="23">
        <v>100</v>
      </c>
      <c r="M772" s="22">
        <f t="shared" si="89"/>
        <v>199.8</v>
      </c>
      <c r="N772" s="65">
        <v>4250438906894</v>
      </c>
      <c r="O772" s="65">
        <v>4250438906993</v>
      </c>
      <c r="P772" s="32" t="s">
        <v>194</v>
      </c>
      <c r="Q772" s="32" t="s">
        <v>253</v>
      </c>
      <c r="R772" s="162"/>
    </row>
    <row r="773" spans="1:18">
      <c r="A773" s="184"/>
      <c r="B773" s="192"/>
      <c r="C773" s="167" t="s">
        <v>3677</v>
      </c>
      <c r="E773" s="47" t="s">
        <v>3840</v>
      </c>
      <c r="F773" s="28" t="s">
        <v>3767</v>
      </c>
      <c r="G773" s="67">
        <v>100</v>
      </c>
      <c r="H773" s="26">
        <v>209.23</v>
      </c>
      <c r="I773" s="123">
        <f t="shared" si="90"/>
        <v>0</v>
      </c>
      <c r="J773" s="126">
        <f t="shared" si="88"/>
        <v>209.23</v>
      </c>
      <c r="K773" s="40">
        <f t="shared" si="91"/>
        <v>0</v>
      </c>
      <c r="L773" s="23">
        <v>100</v>
      </c>
      <c r="M773" s="22">
        <f t="shared" si="89"/>
        <v>209.23</v>
      </c>
      <c r="N773" s="65">
        <v>4250438906856</v>
      </c>
      <c r="O773" s="65">
        <v>4250438906955</v>
      </c>
      <c r="P773" s="32" t="s">
        <v>194</v>
      </c>
      <c r="Q773" s="32" t="s">
        <v>2457</v>
      </c>
      <c r="R773" s="162"/>
    </row>
    <row r="774" spans="1:18">
      <c r="A774" s="184"/>
      <c r="B774" s="192"/>
      <c r="C774" s="167" t="s">
        <v>3677</v>
      </c>
      <c r="E774" s="47" t="s">
        <v>3841</v>
      </c>
      <c r="F774" s="28" t="s">
        <v>3768</v>
      </c>
      <c r="G774" s="67">
        <v>100</v>
      </c>
      <c r="H774" s="26">
        <v>439.16</v>
      </c>
      <c r="I774" s="123">
        <f t="shared" si="90"/>
        <v>0</v>
      </c>
      <c r="J774" s="126">
        <f t="shared" si="88"/>
        <v>439.16</v>
      </c>
      <c r="K774" s="40">
        <f t="shared" si="91"/>
        <v>0</v>
      </c>
      <c r="L774" s="23">
        <v>50</v>
      </c>
      <c r="M774" s="22">
        <f t="shared" si="89"/>
        <v>219.58</v>
      </c>
      <c r="N774" s="65">
        <v>4250438904739</v>
      </c>
      <c r="O774" s="65">
        <v>4250438905798</v>
      </c>
      <c r="P774" s="32" t="s">
        <v>194</v>
      </c>
      <c r="Q774" s="32" t="s">
        <v>2457</v>
      </c>
      <c r="R774" s="162"/>
    </row>
    <row r="775" spans="1:18">
      <c r="A775" s="184"/>
      <c r="B775" s="192"/>
      <c r="C775" s="167" t="s">
        <v>3677</v>
      </c>
      <c r="E775" s="47" t="s">
        <v>3842</v>
      </c>
      <c r="F775" s="28" t="s">
        <v>3769</v>
      </c>
      <c r="G775" s="67">
        <v>100</v>
      </c>
      <c r="H775" s="26">
        <v>354.16</v>
      </c>
      <c r="I775" s="123">
        <f t="shared" si="90"/>
        <v>0</v>
      </c>
      <c r="J775" s="126">
        <f t="shared" si="88"/>
        <v>354.16</v>
      </c>
      <c r="K775" s="40">
        <f t="shared" si="91"/>
        <v>0</v>
      </c>
      <c r="L775" s="23">
        <v>50</v>
      </c>
      <c r="M775" s="22">
        <f t="shared" si="89"/>
        <v>177.08</v>
      </c>
      <c r="N775" s="65">
        <v>4250438904708</v>
      </c>
      <c r="O775" s="65">
        <v>4250438905767</v>
      </c>
      <c r="P775" s="32" t="s">
        <v>194</v>
      </c>
      <c r="Q775" s="32" t="s">
        <v>2457</v>
      </c>
      <c r="R775" s="162"/>
    </row>
    <row r="776" spans="1:18">
      <c r="A776" s="184"/>
      <c r="B776" s="192"/>
      <c r="C776" s="167" t="s">
        <v>3677</v>
      </c>
      <c r="E776" s="47" t="s">
        <v>3843</v>
      </c>
      <c r="F776" s="28" t="s">
        <v>3770</v>
      </c>
      <c r="G776" s="67">
        <v>100</v>
      </c>
      <c r="H776" s="26">
        <v>356.66</v>
      </c>
      <c r="I776" s="123">
        <f t="shared" si="90"/>
        <v>0</v>
      </c>
      <c r="J776" s="126">
        <f t="shared" si="88"/>
        <v>356.66</v>
      </c>
      <c r="K776" s="40">
        <f t="shared" si="91"/>
        <v>0</v>
      </c>
      <c r="L776" s="23">
        <v>50</v>
      </c>
      <c r="M776" s="22">
        <f t="shared" si="89"/>
        <v>178.33</v>
      </c>
      <c r="N776" s="65">
        <v>4250438904746</v>
      </c>
      <c r="O776" s="65">
        <v>4250438905804</v>
      </c>
      <c r="P776" s="32" t="s">
        <v>194</v>
      </c>
      <c r="Q776" s="32" t="s">
        <v>2457</v>
      </c>
      <c r="R776" s="162"/>
    </row>
    <row r="777" spans="1:18">
      <c r="A777" s="184"/>
      <c r="B777" s="192"/>
      <c r="C777" s="167" t="s">
        <v>3677</v>
      </c>
      <c r="E777" s="47" t="s">
        <v>3844</v>
      </c>
      <c r="F777" s="28" t="s">
        <v>3771</v>
      </c>
      <c r="G777" s="67">
        <v>100</v>
      </c>
      <c r="H777" s="26">
        <v>315.64</v>
      </c>
      <c r="I777" s="123">
        <f t="shared" si="90"/>
        <v>0</v>
      </c>
      <c r="J777" s="126">
        <f t="shared" si="88"/>
        <v>315.64</v>
      </c>
      <c r="K777" s="40">
        <f t="shared" si="91"/>
        <v>0</v>
      </c>
      <c r="L777" s="23">
        <v>50</v>
      </c>
      <c r="M777" s="22">
        <f t="shared" si="89"/>
        <v>157.82</v>
      </c>
      <c r="N777" s="65">
        <v>4250438904715</v>
      </c>
      <c r="O777" s="65">
        <v>4250438905774</v>
      </c>
      <c r="P777" s="32" t="s">
        <v>194</v>
      </c>
      <c r="Q777" s="32" t="s">
        <v>2457</v>
      </c>
      <c r="R777" s="162"/>
    </row>
    <row r="778" spans="1:18">
      <c r="A778" s="184"/>
      <c r="B778" s="192"/>
      <c r="C778" s="167" t="s">
        <v>3677</v>
      </c>
      <c r="E778" s="47" t="s">
        <v>3845</v>
      </c>
      <c r="F778" s="28" t="s">
        <v>3772</v>
      </c>
      <c r="G778" s="67">
        <v>100</v>
      </c>
      <c r="H778" s="26">
        <v>510.5</v>
      </c>
      <c r="I778" s="123">
        <f t="shared" si="90"/>
        <v>0</v>
      </c>
      <c r="J778" s="126">
        <f t="shared" si="88"/>
        <v>510.5</v>
      </c>
      <c r="K778" s="40">
        <f t="shared" si="91"/>
        <v>0</v>
      </c>
      <c r="L778" s="23">
        <v>50</v>
      </c>
      <c r="M778" s="22">
        <f t="shared" si="89"/>
        <v>255.25</v>
      </c>
      <c r="N778" s="65">
        <v>4250438904753</v>
      </c>
      <c r="O778" s="65">
        <v>4250438905811</v>
      </c>
      <c r="P778" s="32" t="s">
        <v>194</v>
      </c>
      <c r="Q778" s="32" t="s">
        <v>2457</v>
      </c>
      <c r="R778" s="162"/>
    </row>
    <row r="779" spans="1:18">
      <c r="A779" s="184"/>
      <c r="B779" s="192"/>
      <c r="C779" s="167" t="s">
        <v>3677</v>
      </c>
      <c r="E779" s="47" t="s">
        <v>3846</v>
      </c>
      <c r="F779" s="28" t="s">
        <v>3773</v>
      </c>
      <c r="G779" s="67">
        <v>100</v>
      </c>
      <c r="H779" s="26">
        <v>349.78</v>
      </c>
      <c r="I779" s="123">
        <f t="shared" si="90"/>
        <v>0</v>
      </c>
      <c r="J779" s="126">
        <f t="shared" ref="J779:J882" si="93">SUM(H779)*(1-K779)</f>
        <v>349.78</v>
      </c>
      <c r="K779" s="40">
        <f t="shared" si="91"/>
        <v>0</v>
      </c>
      <c r="L779" s="23">
        <v>50</v>
      </c>
      <c r="M779" s="22">
        <f t="shared" si="89"/>
        <v>174.89</v>
      </c>
      <c r="N779" s="65">
        <v>4250438904722</v>
      </c>
      <c r="O779" s="65">
        <v>4250438905781</v>
      </c>
      <c r="P779" s="32" t="s">
        <v>194</v>
      </c>
      <c r="Q779" s="32" t="s">
        <v>2457</v>
      </c>
      <c r="R779" s="162"/>
    </row>
    <row r="780" spans="1:18">
      <c r="A780" s="184"/>
      <c r="B780" s="192"/>
      <c r="C780" s="167" t="s">
        <v>3677</v>
      </c>
      <c r="E780" s="47" t="s">
        <v>3847</v>
      </c>
      <c r="F780" s="28" t="s">
        <v>3774</v>
      </c>
      <c r="G780" s="67">
        <v>100</v>
      </c>
      <c r="H780" s="26">
        <v>1040.7</v>
      </c>
      <c r="I780" s="123">
        <f t="shared" si="90"/>
        <v>0</v>
      </c>
      <c r="J780" s="126">
        <f t="shared" si="93"/>
        <v>1040.7</v>
      </c>
      <c r="K780" s="40">
        <f t="shared" si="91"/>
        <v>0</v>
      </c>
      <c r="L780" s="23">
        <v>50</v>
      </c>
      <c r="M780" s="22">
        <f t="shared" si="89"/>
        <v>520.35</v>
      </c>
      <c r="N780" s="65">
        <v>4250438901219</v>
      </c>
      <c r="O780" s="65">
        <v>4250438901332</v>
      </c>
      <c r="P780" s="32" t="s">
        <v>194</v>
      </c>
      <c r="Q780" s="32" t="s">
        <v>2457</v>
      </c>
      <c r="R780" s="162"/>
    </row>
    <row r="781" spans="1:18">
      <c r="A781" s="184"/>
      <c r="B781" s="192"/>
      <c r="C781" s="167" t="s">
        <v>3677</v>
      </c>
      <c r="E781" s="47" t="s">
        <v>3848</v>
      </c>
      <c r="F781" s="28" t="s">
        <v>3775</v>
      </c>
      <c r="G781" s="67">
        <v>100</v>
      </c>
      <c r="H781" s="26">
        <v>795.2</v>
      </c>
      <c r="I781" s="123">
        <f t="shared" si="90"/>
        <v>0</v>
      </c>
      <c r="J781" s="126">
        <f t="shared" si="93"/>
        <v>795.2</v>
      </c>
      <c r="K781" s="40">
        <f t="shared" si="91"/>
        <v>0</v>
      </c>
      <c r="L781" s="23">
        <v>50</v>
      </c>
      <c r="M781" s="22">
        <f t="shared" si="89"/>
        <v>397.6</v>
      </c>
      <c r="N781" s="65">
        <v>4250438901288</v>
      </c>
      <c r="O781" s="65">
        <v>4250438901400</v>
      </c>
      <c r="P781" s="32" t="s">
        <v>194</v>
      </c>
      <c r="Q781" s="32" t="s">
        <v>2457</v>
      </c>
      <c r="R781" s="162"/>
    </row>
    <row r="782" spans="1:18">
      <c r="A782" s="184"/>
      <c r="B782" s="192"/>
      <c r="C782" s="167" t="s">
        <v>3677</v>
      </c>
      <c r="E782" s="47" t="s">
        <v>3849</v>
      </c>
      <c r="F782" s="28" t="s">
        <v>3776</v>
      </c>
      <c r="G782" s="67">
        <v>100</v>
      </c>
      <c r="H782" s="26">
        <v>940.9</v>
      </c>
      <c r="I782" s="123">
        <f t="shared" si="90"/>
        <v>0</v>
      </c>
      <c r="J782" s="126">
        <f t="shared" si="93"/>
        <v>940.9</v>
      </c>
      <c r="K782" s="40">
        <f t="shared" si="91"/>
        <v>0</v>
      </c>
      <c r="L782" s="23">
        <v>50</v>
      </c>
      <c r="M782" s="22">
        <f t="shared" si="89"/>
        <v>470.45</v>
      </c>
      <c r="N782" s="65">
        <v>4250438901233</v>
      </c>
      <c r="O782" s="65">
        <v>4250438901356</v>
      </c>
      <c r="P782" s="32" t="s">
        <v>194</v>
      </c>
      <c r="Q782" s="32" t="s">
        <v>2457</v>
      </c>
      <c r="R782" s="162"/>
    </row>
    <row r="783" spans="1:18">
      <c r="A783" s="184"/>
      <c r="B783" s="192"/>
      <c r="C783" s="167" t="s">
        <v>3677</v>
      </c>
      <c r="E783" s="47" t="s">
        <v>3850</v>
      </c>
      <c r="F783" s="28" t="s">
        <v>3907</v>
      </c>
      <c r="G783" s="67">
        <v>100</v>
      </c>
      <c r="H783" s="26">
        <v>1235.8900000000001</v>
      </c>
      <c r="I783" s="123">
        <f t="shared" si="90"/>
        <v>0</v>
      </c>
      <c r="J783" s="126">
        <f t="shared" si="93"/>
        <v>1235.8900000000001</v>
      </c>
      <c r="K783" s="40">
        <f t="shared" si="91"/>
        <v>0</v>
      </c>
      <c r="L783" s="23">
        <v>50</v>
      </c>
      <c r="M783" s="22">
        <f t="shared" si="89"/>
        <v>617.94500000000005</v>
      </c>
      <c r="N783" s="65">
        <v>4250438936754</v>
      </c>
      <c r="O783" s="65">
        <v>4250438936839</v>
      </c>
      <c r="P783" s="32" t="s">
        <v>194</v>
      </c>
      <c r="Q783" s="32" t="s">
        <v>2457</v>
      </c>
      <c r="R783" s="162"/>
    </row>
    <row r="784" spans="1:18">
      <c r="A784" s="184"/>
      <c r="B784" s="192"/>
      <c r="C784" s="167" t="s">
        <v>3677</v>
      </c>
      <c r="E784" s="47" t="s">
        <v>3851</v>
      </c>
      <c r="F784" s="28" t="s">
        <v>3777</v>
      </c>
      <c r="G784" s="67">
        <v>100</v>
      </c>
      <c r="H784" s="26">
        <v>1170.3399999999999</v>
      </c>
      <c r="I784" s="123">
        <f t="shared" si="90"/>
        <v>0</v>
      </c>
      <c r="J784" s="126">
        <f t="shared" si="93"/>
        <v>1170.3399999999999</v>
      </c>
      <c r="K784" s="40">
        <f t="shared" si="91"/>
        <v>0</v>
      </c>
      <c r="L784" s="23">
        <v>50</v>
      </c>
      <c r="M784" s="22">
        <f t="shared" si="89"/>
        <v>585.16999999999996</v>
      </c>
      <c r="N784" s="65">
        <v>4250438901295</v>
      </c>
      <c r="O784" s="65">
        <v>4250438901417</v>
      </c>
      <c r="P784" s="32" t="s">
        <v>194</v>
      </c>
      <c r="Q784" s="32" t="s">
        <v>2457</v>
      </c>
      <c r="R784" s="162"/>
    </row>
    <row r="785" spans="1:18">
      <c r="A785" s="184"/>
      <c r="B785" s="192"/>
      <c r="C785" s="167" t="s">
        <v>3677</v>
      </c>
      <c r="E785" s="47" t="s">
        <v>3852</v>
      </c>
      <c r="F785" s="28" t="s">
        <v>3778</v>
      </c>
      <c r="G785" s="67">
        <v>100</v>
      </c>
      <c r="H785" s="26">
        <v>980.7</v>
      </c>
      <c r="I785" s="26">
        <f t="shared" si="90"/>
        <v>0</v>
      </c>
      <c r="J785" s="126">
        <f>SUM(H785)*(1-K790)</f>
        <v>980.7</v>
      </c>
      <c r="K785" s="40">
        <f t="shared" si="91"/>
        <v>0</v>
      </c>
      <c r="L785" s="120">
        <v>50</v>
      </c>
      <c r="M785" s="22">
        <f t="shared" si="89"/>
        <v>490.35</v>
      </c>
      <c r="N785" s="144">
        <v>4250438901240</v>
      </c>
      <c r="O785" s="144">
        <v>4250438901363</v>
      </c>
      <c r="P785" s="139"/>
      <c r="Q785" s="140"/>
      <c r="R785" s="162"/>
    </row>
    <row r="786" spans="1:18">
      <c r="A786" s="184"/>
      <c r="B786" s="192"/>
      <c r="C786" s="167" t="s">
        <v>3677</v>
      </c>
      <c r="E786" s="47" t="s">
        <v>3853</v>
      </c>
      <c r="F786" s="28" t="s">
        <v>3908</v>
      </c>
      <c r="G786" s="67">
        <v>100</v>
      </c>
      <c r="H786" s="26">
        <v>1363.66</v>
      </c>
      <c r="I786" s="26">
        <f t="shared" si="90"/>
        <v>0</v>
      </c>
      <c r="J786" s="126">
        <f t="shared" ref="J786:J798" si="94">SUM(H786)*(1-K787)</f>
        <v>1363.66</v>
      </c>
      <c r="K786" s="40">
        <f t="shared" si="91"/>
        <v>0</v>
      </c>
      <c r="L786" s="120">
        <v>50</v>
      </c>
      <c r="M786" s="22">
        <f t="shared" ref="M786:M807" si="95">SUM(J786*L786)/100</f>
        <v>681.83</v>
      </c>
      <c r="N786" s="144">
        <v>4250438936761</v>
      </c>
      <c r="O786" s="144">
        <v>4250438936846</v>
      </c>
      <c r="P786" s="139"/>
      <c r="Q786" s="140"/>
      <c r="R786" s="162"/>
    </row>
    <row r="787" spans="1:18">
      <c r="A787" s="184"/>
      <c r="B787" s="192"/>
      <c r="C787" s="167" t="s">
        <v>3677</v>
      </c>
      <c r="E787" s="47" t="s">
        <v>3854</v>
      </c>
      <c r="F787" s="28" t="s">
        <v>3779</v>
      </c>
      <c r="G787" s="67">
        <v>100</v>
      </c>
      <c r="H787" s="26">
        <v>1680.8</v>
      </c>
      <c r="I787" s="26">
        <f t="shared" si="90"/>
        <v>0</v>
      </c>
      <c r="J787" s="126">
        <f t="shared" si="94"/>
        <v>1680.8</v>
      </c>
      <c r="K787" s="40">
        <f t="shared" si="91"/>
        <v>0</v>
      </c>
      <c r="L787" s="120">
        <v>50</v>
      </c>
      <c r="M787" s="22">
        <f t="shared" si="95"/>
        <v>840.4</v>
      </c>
      <c r="N787" s="144">
        <v>4250438901301</v>
      </c>
      <c r="O787" s="144">
        <v>4250438901424</v>
      </c>
      <c r="P787" s="139"/>
      <c r="Q787" s="140"/>
      <c r="R787" s="162"/>
    </row>
    <row r="788" spans="1:18">
      <c r="A788" s="184"/>
      <c r="B788" s="192"/>
      <c r="C788" s="167" t="s">
        <v>3677</v>
      </c>
      <c r="E788" s="47" t="s">
        <v>3855</v>
      </c>
      <c r="F788" s="28" t="s">
        <v>3780</v>
      </c>
      <c r="G788" s="67">
        <v>100</v>
      </c>
      <c r="H788" s="26">
        <v>1168.42</v>
      </c>
      <c r="I788" s="26">
        <f t="shared" si="90"/>
        <v>0</v>
      </c>
      <c r="J788" s="126">
        <f t="shared" si="94"/>
        <v>1168.42</v>
      </c>
      <c r="K788" s="40">
        <f t="shared" si="91"/>
        <v>0</v>
      </c>
      <c r="L788" s="120">
        <v>50</v>
      </c>
      <c r="M788" s="22">
        <f t="shared" si="95"/>
        <v>584.21</v>
      </c>
      <c r="N788" s="144">
        <v>4250438901257</v>
      </c>
      <c r="O788" s="144">
        <v>4250438901370</v>
      </c>
      <c r="P788" s="139"/>
      <c r="Q788" s="140"/>
      <c r="R788" s="162"/>
    </row>
    <row r="789" spans="1:18">
      <c r="A789" s="184"/>
      <c r="B789" s="192"/>
      <c r="C789" s="167" t="s">
        <v>3677</v>
      </c>
      <c r="E789" s="47" t="s">
        <v>3856</v>
      </c>
      <c r="F789" s="28" t="s">
        <v>3781</v>
      </c>
      <c r="G789" s="67">
        <v>100</v>
      </c>
      <c r="H789" s="26">
        <v>2300.67</v>
      </c>
      <c r="I789" s="26">
        <f t="shared" si="90"/>
        <v>0</v>
      </c>
      <c r="J789" s="126">
        <f t="shared" si="94"/>
        <v>2300.67</v>
      </c>
      <c r="K789" s="40">
        <f t="shared" si="91"/>
        <v>0</v>
      </c>
      <c r="L789" s="120">
        <v>50</v>
      </c>
      <c r="M789" s="22">
        <f t="shared" si="95"/>
        <v>1150.335</v>
      </c>
      <c r="N789" s="144">
        <v>4250438901318</v>
      </c>
      <c r="O789" s="144">
        <v>4250438901431</v>
      </c>
      <c r="P789" s="139"/>
      <c r="Q789" s="140"/>
      <c r="R789" s="162"/>
    </row>
    <row r="790" spans="1:18">
      <c r="A790" s="184"/>
      <c r="B790" s="192"/>
      <c r="C790" s="167" t="s">
        <v>3677</v>
      </c>
      <c r="E790" s="47" t="s">
        <v>3857</v>
      </c>
      <c r="F790" s="28" t="s">
        <v>3782</v>
      </c>
      <c r="G790" s="67">
        <v>100</v>
      </c>
      <c r="H790" s="26">
        <v>1480.7</v>
      </c>
      <c r="I790" s="26">
        <f t="shared" si="90"/>
        <v>0</v>
      </c>
      <c r="J790" s="126">
        <f t="shared" si="94"/>
        <v>1480.7</v>
      </c>
      <c r="K790" s="40">
        <f t="shared" si="91"/>
        <v>0</v>
      </c>
      <c r="L790" s="120">
        <v>50</v>
      </c>
      <c r="M790" s="22">
        <f t="shared" si="95"/>
        <v>740.35</v>
      </c>
      <c r="N790" s="144">
        <v>4250438901264</v>
      </c>
      <c r="O790" s="144">
        <v>4250438901264</v>
      </c>
      <c r="P790" s="139"/>
      <c r="Q790" s="140"/>
      <c r="R790" s="162"/>
    </row>
    <row r="791" spans="1:18">
      <c r="A791" s="184"/>
      <c r="B791" s="192"/>
      <c r="C791" s="167" t="s">
        <v>3677</v>
      </c>
      <c r="E791" s="47" t="s">
        <v>3858</v>
      </c>
      <c r="F791" s="28" t="s">
        <v>3903</v>
      </c>
      <c r="G791" s="67">
        <v>100</v>
      </c>
      <c r="H791" s="26">
        <v>1980.9</v>
      </c>
      <c r="I791" s="26">
        <f t="shared" si="90"/>
        <v>0</v>
      </c>
      <c r="J791" s="126">
        <f t="shared" si="94"/>
        <v>1980.9</v>
      </c>
      <c r="K791" s="40">
        <f t="shared" si="91"/>
        <v>0</v>
      </c>
      <c r="L791" s="120">
        <v>50</v>
      </c>
      <c r="M791" s="22">
        <f t="shared" si="95"/>
        <v>990.45</v>
      </c>
      <c r="N791" s="144">
        <v>4250438936792</v>
      </c>
      <c r="O791" s="144">
        <v>4250438936877</v>
      </c>
      <c r="P791" s="139"/>
      <c r="Q791" s="140"/>
      <c r="R791" s="162"/>
    </row>
    <row r="792" spans="1:18">
      <c r="A792" s="184"/>
      <c r="B792" s="192"/>
      <c r="C792" s="167" t="s">
        <v>3677</v>
      </c>
      <c r="E792" s="47" t="s">
        <v>3859</v>
      </c>
      <c r="F792" s="28" t="s">
        <v>3904</v>
      </c>
      <c r="G792" s="67">
        <v>100</v>
      </c>
      <c r="H792" s="26">
        <v>2050.1</v>
      </c>
      <c r="I792" s="26">
        <f t="shared" si="90"/>
        <v>0</v>
      </c>
      <c r="J792" s="126">
        <f t="shared" si="94"/>
        <v>2050.1</v>
      </c>
      <c r="K792" s="40">
        <f t="shared" si="91"/>
        <v>0</v>
      </c>
      <c r="L792" s="120">
        <v>50</v>
      </c>
      <c r="M792" s="22">
        <f t="shared" si="95"/>
        <v>1025.05</v>
      </c>
      <c r="N792" s="144">
        <v>4250438936808</v>
      </c>
      <c r="O792" s="144">
        <v>4250438936884</v>
      </c>
      <c r="P792" s="139"/>
      <c r="Q792" s="140"/>
      <c r="R792" s="162"/>
    </row>
    <row r="793" spans="1:18">
      <c r="A793" s="184"/>
      <c r="B793" s="192"/>
      <c r="C793" s="167" t="s">
        <v>3677</v>
      </c>
      <c r="E793" s="47" t="s">
        <v>3860</v>
      </c>
      <c r="F793" s="28" t="s">
        <v>3905</v>
      </c>
      <c r="G793" s="67">
        <v>100</v>
      </c>
      <c r="H793" s="26">
        <v>2200.1999999999998</v>
      </c>
      <c r="I793" s="26">
        <f t="shared" si="90"/>
        <v>0</v>
      </c>
      <c r="J793" s="126">
        <f t="shared" si="94"/>
        <v>2200.1999999999998</v>
      </c>
      <c r="K793" s="40">
        <f t="shared" ref="K793:K856" si="96">$K$278</f>
        <v>0</v>
      </c>
      <c r="L793" s="120"/>
      <c r="M793" s="22">
        <f t="shared" si="95"/>
        <v>0</v>
      </c>
      <c r="N793" s="144"/>
      <c r="O793" s="144"/>
      <c r="P793" s="139"/>
      <c r="Q793" s="140"/>
      <c r="R793" s="162"/>
    </row>
    <row r="794" spans="1:18">
      <c r="A794" s="184"/>
      <c r="B794" s="192"/>
      <c r="C794" s="167" t="s">
        <v>3677</v>
      </c>
      <c r="E794" s="47" t="s">
        <v>3861</v>
      </c>
      <c r="F794" s="28" t="s">
        <v>3906</v>
      </c>
      <c r="G794" s="67">
        <v>100</v>
      </c>
      <c r="H794" s="26">
        <v>2900.9</v>
      </c>
      <c r="I794" s="26">
        <f t="shared" si="90"/>
        <v>0</v>
      </c>
      <c r="J794" s="126">
        <f t="shared" si="94"/>
        <v>2900.9</v>
      </c>
      <c r="K794" s="40">
        <f t="shared" si="96"/>
        <v>0</v>
      </c>
      <c r="L794" s="120"/>
      <c r="M794" s="22">
        <f t="shared" si="95"/>
        <v>0</v>
      </c>
      <c r="N794" s="144"/>
      <c r="O794" s="144"/>
      <c r="P794" s="139"/>
      <c r="Q794" s="140"/>
      <c r="R794" s="162"/>
    </row>
    <row r="795" spans="1:18">
      <c r="A795" s="184"/>
      <c r="B795" s="192"/>
      <c r="C795" s="167" t="s">
        <v>3677</v>
      </c>
      <c r="E795" s="47" t="s">
        <v>3862</v>
      </c>
      <c r="F795" s="28" t="s">
        <v>3909</v>
      </c>
      <c r="G795" s="67">
        <v>100</v>
      </c>
      <c r="H795" s="26">
        <v>987.5</v>
      </c>
      <c r="I795" s="26">
        <f t="shared" ref="I795:I873" si="97">D795*J795/100</f>
        <v>0</v>
      </c>
      <c r="J795" s="126">
        <f t="shared" si="94"/>
        <v>987.5</v>
      </c>
      <c r="K795" s="40">
        <f t="shared" si="96"/>
        <v>0</v>
      </c>
      <c r="L795" s="120"/>
      <c r="M795" s="22">
        <f t="shared" si="95"/>
        <v>0</v>
      </c>
      <c r="N795" s="144">
        <v>4250438934071</v>
      </c>
      <c r="O795" s="144">
        <v>4250438934101</v>
      </c>
      <c r="P795" s="139"/>
      <c r="Q795" s="140"/>
      <c r="R795" s="162"/>
    </row>
    <row r="796" spans="1:18">
      <c r="A796" s="184"/>
      <c r="B796" s="192"/>
      <c r="C796" s="167" t="s">
        <v>3677</v>
      </c>
      <c r="E796" s="47" t="s">
        <v>3863</v>
      </c>
      <c r="F796" s="28" t="s">
        <v>3910</v>
      </c>
      <c r="G796" s="67">
        <v>100</v>
      </c>
      <c r="H796" s="26">
        <v>900.8</v>
      </c>
      <c r="I796" s="26">
        <f t="shared" si="97"/>
        <v>0</v>
      </c>
      <c r="J796" s="126">
        <f t="shared" si="94"/>
        <v>900.8</v>
      </c>
      <c r="K796" s="40">
        <f t="shared" si="96"/>
        <v>0</v>
      </c>
      <c r="L796" s="120"/>
      <c r="M796" s="22">
        <f t="shared" si="95"/>
        <v>0</v>
      </c>
      <c r="N796" s="144">
        <v>4250438934064</v>
      </c>
      <c r="O796" s="144">
        <v>4250438934095</v>
      </c>
      <c r="P796" s="139"/>
      <c r="Q796" s="140"/>
      <c r="R796" s="162"/>
    </row>
    <row r="797" spans="1:18">
      <c r="A797" s="184"/>
      <c r="B797" s="192"/>
      <c r="C797" s="167" t="s">
        <v>3677</v>
      </c>
      <c r="E797" s="47" t="s">
        <v>3864</v>
      </c>
      <c r="F797" s="28" t="s">
        <v>3911</v>
      </c>
      <c r="G797" s="67">
        <v>100</v>
      </c>
      <c r="H797" s="26">
        <v>780.9</v>
      </c>
      <c r="I797" s="26">
        <f t="shared" si="97"/>
        <v>0</v>
      </c>
      <c r="J797" s="126">
        <f t="shared" si="94"/>
        <v>780.9</v>
      </c>
      <c r="K797" s="40">
        <f t="shared" si="96"/>
        <v>0</v>
      </c>
      <c r="L797" s="120"/>
      <c r="M797" s="22">
        <f t="shared" si="95"/>
        <v>0</v>
      </c>
      <c r="N797" s="144">
        <v>4250438934057</v>
      </c>
      <c r="O797" s="144">
        <v>4250438934088</v>
      </c>
      <c r="P797" s="139"/>
      <c r="Q797" s="140"/>
      <c r="R797" s="162"/>
    </row>
    <row r="798" spans="1:18">
      <c r="A798" s="184"/>
      <c r="B798" s="192"/>
      <c r="C798" s="167" t="s">
        <v>3677</v>
      </c>
      <c r="E798" s="47" t="s">
        <v>3865</v>
      </c>
      <c r="F798" s="28" t="s">
        <v>3783</v>
      </c>
      <c r="G798" s="67">
        <v>100</v>
      </c>
      <c r="H798" s="26">
        <v>880.3</v>
      </c>
      <c r="I798" s="26">
        <f t="shared" si="97"/>
        <v>0</v>
      </c>
      <c r="J798" s="126">
        <f t="shared" si="94"/>
        <v>880.3</v>
      </c>
      <c r="K798" s="40">
        <f t="shared" si="96"/>
        <v>0</v>
      </c>
      <c r="L798" s="120">
        <v>50</v>
      </c>
      <c r="M798" s="22">
        <f t="shared" si="95"/>
        <v>440.15</v>
      </c>
      <c r="N798" s="144">
        <v>4250438901202</v>
      </c>
      <c r="O798" s="144">
        <v>4250438901325</v>
      </c>
      <c r="P798" s="139"/>
      <c r="Q798" s="140"/>
      <c r="R798" s="162"/>
    </row>
    <row r="799" spans="1:18">
      <c r="A799" s="184"/>
      <c r="B799" s="192"/>
      <c r="C799" s="167" t="s">
        <v>3677</v>
      </c>
      <c r="E799" s="47" t="s">
        <v>3866</v>
      </c>
      <c r="F799" s="28" t="s">
        <v>3784</v>
      </c>
      <c r="G799" s="67">
        <v>100</v>
      </c>
      <c r="H799" s="26">
        <v>960.9</v>
      </c>
      <c r="I799" s="26">
        <f t="shared" si="97"/>
        <v>0</v>
      </c>
      <c r="J799" s="126">
        <f>SUM(H799)*(1-K802)</f>
        <v>960.9</v>
      </c>
      <c r="K799" s="40">
        <f t="shared" si="96"/>
        <v>0</v>
      </c>
      <c r="L799" s="120">
        <v>50</v>
      </c>
      <c r="M799" s="22">
        <f t="shared" si="95"/>
        <v>480.45</v>
      </c>
      <c r="N799" s="144">
        <v>4250438901271</v>
      </c>
      <c r="O799" s="144">
        <v>4250438901394</v>
      </c>
      <c r="P799" s="139"/>
      <c r="Q799" s="140"/>
      <c r="R799" s="162"/>
    </row>
    <row r="800" spans="1:18">
      <c r="A800" s="184"/>
      <c r="B800" s="192"/>
      <c r="C800" s="167" t="s">
        <v>3677</v>
      </c>
      <c r="E800" s="47" t="s">
        <v>3867</v>
      </c>
      <c r="F800" s="28" t="s">
        <v>3785</v>
      </c>
      <c r="G800" s="67">
        <v>100</v>
      </c>
      <c r="H800" s="26">
        <v>541.84</v>
      </c>
      <c r="I800" s="26">
        <f t="shared" si="97"/>
        <v>0</v>
      </c>
      <c r="J800" s="126">
        <f t="shared" ref="J800:J807" si="98">SUM(H800)*(1-K801)</f>
        <v>541.84</v>
      </c>
      <c r="K800" s="40">
        <f t="shared" si="96"/>
        <v>0</v>
      </c>
      <c r="L800" s="120">
        <v>50</v>
      </c>
      <c r="M800" s="22">
        <f t="shared" si="95"/>
        <v>270.92</v>
      </c>
      <c r="N800" s="144">
        <v>4250438901226</v>
      </c>
      <c r="O800" s="144">
        <v>4250438901349</v>
      </c>
      <c r="P800" s="139"/>
      <c r="Q800" s="140"/>
      <c r="R800" s="162"/>
    </row>
    <row r="801" spans="1:18">
      <c r="A801" s="184"/>
      <c r="B801" s="192"/>
      <c r="C801" s="167" t="s">
        <v>3677</v>
      </c>
      <c r="E801" s="47" t="s">
        <v>3868</v>
      </c>
      <c r="F801" s="28" t="s">
        <v>3912</v>
      </c>
      <c r="G801" s="67">
        <v>100</v>
      </c>
      <c r="H801" s="26">
        <v>732.71</v>
      </c>
      <c r="I801" s="26">
        <f t="shared" si="97"/>
        <v>0</v>
      </c>
      <c r="J801" s="126">
        <f t="shared" si="98"/>
        <v>732.71</v>
      </c>
      <c r="K801" s="40">
        <f t="shared" si="96"/>
        <v>0</v>
      </c>
      <c r="L801" s="120">
        <v>50</v>
      </c>
      <c r="M801" s="22">
        <f t="shared" si="95"/>
        <v>366.35500000000002</v>
      </c>
      <c r="N801" s="144">
        <v>4250438934989</v>
      </c>
      <c r="O801" s="144">
        <v>4250438935054</v>
      </c>
      <c r="P801" s="139"/>
      <c r="Q801" s="140"/>
      <c r="R801" s="162"/>
    </row>
    <row r="802" spans="1:18">
      <c r="A802" s="184"/>
      <c r="B802" s="192"/>
      <c r="C802" s="167" t="s">
        <v>3677</v>
      </c>
      <c r="E802" s="47" t="s">
        <v>3869</v>
      </c>
      <c r="F802" s="28" t="s">
        <v>3913</v>
      </c>
      <c r="G802" s="67">
        <v>100</v>
      </c>
      <c r="H802" s="26">
        <v>590.5</v>
      </c>
      <c r="I802" s="26">
        <f t="shared" si="97"/>
        <v>0</v>
      </c>
      <c r="J802" s="126">
        <f t="shared" si="98"/>
        <v>590.5</v>
      </c>
      <c r="K802" s="40">
        <f t="shared" si="96"/>
        <v>0</v>
      </c>
      <c r="L802" s="120"/>
      <c r="M802" s="22">
        <f t="shared" si="95"/>
        <v>0</v>
      </c>
      <c r="N802" s="144"/>
      <c r="O802" s="144"/>
      <c r="P802" s="139"/>
      <c r="Q802" s="140"/>
      <c r="R802" s="162"/>
    </row>
    <row r="803" spans="1:18">
      <c r="A803" s="184"/>
      <c r="B803" s="192"/>
      <c r="C803" s="167" t="s">
        <v>3677</v>
      </c>
      <c r="E803" s="47" t="s">
        <v>3870</v>
      </c>
      <c r="F803" s="28" t="s">
        <v>3914</v>
      </c>
      <c r="G803" s="67">
        <v>100</v>
      </c>
      <c r="H803" s="26">
        <v>600.1</v>
      </c>
      <c r="I803" s="26">
        <f t="shared" si="97"/>
        <v>0</v>
      </c>
      <c r="J803" s="126">
        <f t="shared" si="98"/>
        <v>600.1</v>
      </c>
      <c r="K803" s="40">
        <f t="shared" si="96"/>
        <v>0</v>
      </c>
      <c r="L803" s="120"/>
      <c r="M803" s="22">
        <f t="shared" si="95"/>
        <v>0</v>
      </c>
      <c r="N803" s="144">
        <v>4250438934941</v>
      </c>
      <c r="O803" s="144">
        <v>4250438935016</v>
      </c>
      <c r="P803" s="139"/>
      <c r="Q803" s="140"/>
      <c r="R803" s="162"/>
    </row>
    <row r="804" spans="1:18">
      <c r="A804" s="184"/>
      <c r="B804" s="192"/>
      <c r="C804" s="167" t="s">
        <v>3677</v>
      </c>
      <c r="E804" s="47" t="s">
        <v>3871</v>
      </c>
      <c r="F804" s="28" t="s">
        <v>3915</v>
      </c>
      <c r="G804" s="67">
        <v>100</v>
      </c>
      <c r="H804" s="26">
        <v>580.1</v>
      </c>
      <c r="I804" s="26">
        <f t="shared" si="97"/>
        <v>0</v>
      </c>
      <c r="J804" s="126">
        <f t="shared" si="98"/>
        <v>580.1</v>
      </c>
      <c r="K804" s="40">
        <f t="shared" si="96"/>
        <v>0</v>
      </c>
      <c r="L804" s="120"/>
      <c r="M804" s="22">
        <f t="shared" si="95"/>
        <v>0</v>
      </c>
      <c r="N804" s="144">
        <v>4250438934934</v>
      </c>
      <c r="O804" s="144">
        <v>4250438935009</v>
      </c>
      <c r="P804" s="139"/>
      <c r="Q804" s="140"/>
      <c r="R804" s="162"/>
    </row>
    <row r="805" spans="1:18">
      <c r="A805" s="184"/>
      <c r="B805" s="192"/>
      <c r="C805" s="167" t="s">
        <v>3677</v>
      </c>
      <c r="E805" s="47" t="s">
        <v>3872</v>
      </c>
      <c r="F805" s="28" t="s">
        <v>3918</v>
      </c>
      <c r="G805" s="67">
        <v>100</v>
      </c>
      <c r="H805" s="26">
        <v>880.9</v>
      </c>
      <c r="I805" s="26">
        <f t="shared" si="97"/>
        <v>0</v>
      </c>
      <c r="J805" s="126">
        <f t="shared" si="98"/>
        <v>880.9</v>
      </c>
      <c r="K805" s="40">
        <f t="shared" si="96"/>
        <v>0</v>
      </c>
      <c r="L805" s="120"/>
      <c r="M805" s="22">
        <f t="shared" si="95"/>
        <v>0</v>
      </c>
      <c r="N805" s="144">
        <v>4250438934972</v>
      </c>
      <c r="O805" s="144">
        <v>4250438935047</v>
      </c>
      <c r="P805" s="139"/>
      <c r="Q805" s="140"/>
      <c r="R805" s="162"/>
    </row>
    <row r="806" spans="1:18">
      <c r="A806" s="184"/>
      <c r="B806" s="192"/>
      <c r="C806" s="167" t="s">
        <v>3677</v>
      </c>
      <c r="E806" s="47" t="s">
        <v>3873</v>
      </c>
      <c r="F806" s="28" t="s">
        <v>3916</v>
      </c>
      <c r="G806" s="67">
        <v>100</v>
      </c>
      <c r="H806" s="26">
        <v>650.78</v>
      </c>
      <c r="I806" s="26">
        <f t="shared" si="97"/>
        <v>0</v>
      </c>
      <c r="J806" s="126">
        <f t="shared" si="98"/>
        <v>650.78</v>
      </c>
      <c r="K806" s="40">
        <f t="shared" si="96"/>
        <v>0</v>
      </c>
      <c r="L806" s="120"/>
      <c r="M806" s="22">
        <f t="shared" si="95"/>
        <v>0</v>
      </c>
      <c r="N806" s="144">
        <v>4250438934965</v>
      </c>
      <c r="O806" s="144">
        <v>4250438935030</v>
      </c>
      <c r="P806" s="139"/>
      <c r="Q806" s="140"/>
      <c r="R806" s="162"/>
    </row>
    <row r="807" spans="1:18">
      <c r="A807" s="184"/>
      <c r="B807" s="192"/>
      <c r="C807" s="167" t="s">
        <v>3677</v>
      </c>
      <c r="E807" s="47" t="s">
        <v>3874</v>
      </c>
      <c r="F807" s="28" t="s">
        <v>3917</v>
      </c>
      <c r="G807" s="67">
        <v>100</v>
      </c>
      <c r="H807" s="26">
        <v>455.65</v>
      </c>
      <c r="I807" s="26">
        <f t="shared" si="97"/>
        <v>0</v>
      </c>
      <c r="J807" s="126">
        <f t="shared" si="98"/>
        <v>455.65</v>
      </c>
      <c r="K807" s="40">
        <f t="shared" si="96"/>
        <v>0</v>
      </c>
      <c r="L807" s="120"/>
      <c r="M807" s="22">
        <f t="shared" si="95"/>
        <v>0</v>
      </c>
      <c r="N807" s="144"/>
      <c r="O807" s="144"/>
      <c r="P807" s="139"/>
      <c r="Q807" s="140"/>
      <c r="R807" s="162"/>
    </row>
    <row r="808" spans="1:18">
      <c r="A808" s="185"/>
      <c r="B808" s="193"/>
      <c r="C808" s="167" t="s">
        <v>3677</v>
      </c>
      <c r="E808" s="47" t="s">
        <v>2458</v>
      </c>
      <c r="F808" s="28" t="s">
        <v>3786</v>
      </c>
      <c r="G808" s="67">
        <v>100</v>
      </c>
      <c r="H808" s="26">
        <v>725.84</v>
      </c>
      <c r="I808" s="123">
        <f t="shared" si="97"/>
        <v>0</v>
      </c>
      <c r="J808" s="126">
        <f t="shared" ref="J808:J823" si="99">SUM(H808)*(1-K808)</f>
        <v>725.84</v>
      </c>
      <c r="K808" s="40">
        <f t="shared" si="96"/>
        <v>0</v>
      </c>
      <c r="L808" s="23">
        <v>50</v>
      </c>
      <c r="M808" s="22">
        <f t="shared" ref="M808:M892" si="100">SUM(J808*L808)/100</f>
        <v>362.92</v>
      </c>
      <c r="N808" s="65" t="s">
        <v>2459</v>
      </c>
      <c r="O808" s="65" t="s">
        <v>2460</v>
      </c>
      <c r="P808" s="32" t="s">
        <v>194</v>
      </c>
      <c r="Q808" s="32" t="s">
        <v>2457</v>
      </c>
      <c r="R808" s="162"/>
    </row>
    <row r="809" spans="1:18">
      <c r="A809" s="183"/>
      <c r="B809" s="160"/>
      <c r="C809" s="167" t="s">
        <v>3684</v>
      </c>
      <c r="E809" s="161" t="s">
        <v>3956</v>
      </c>
      <c r="F809" s="28" t="s">
        <v>3981</v>
      </c>
      <c r="G809" s="67">
        <v>100</v>
      </c>
      <c r="H809" s="26">
        <v>58.717652399999999</v>
      </c>
      <c r="I809" s="26">
        <f t="shared" ref="I809:I822" si="101">D809*J809/100</f>
        <v>0</v>
      </c>
      <c r="J809" s="147">
        <f t="shared" si="99"/>
        <v>58.717652399999999</v>
      </c>
      <c r="K809" s="40">
        <f t="shared" si="96"/>
        <v>0</v>
      </c>
      <c r="L809" s="23">
        <v>100</v>
      </c>
      <c r="M809" s="22">
        <f t="shared" si="100"/>
        <v>58.717652399999999</v>
      </c>
      <c r="N809" s="144"/>
      <c r="O809" s="144"/>
      <c r="P809" s="32" t="s">
        <v>27</v>
      </c>
      <c r="Q809" s="152" t="s">
        <v>2465</v>
      </c>
      <c r="R809" s="162"/>
    </row>
    <row r="810" spans="1:18">
      <c r="A810" s="184"/>
      <c r="B810" s="160"/>
      <c r="C810" s="167" t="s">
        <v>3684</v>
      </c>
      <c r="E810" s="161" t="s">
        <v>3957</v>
      </c>
      <c r="F810" s="28" t="s">
        <v>3982</v>
      </c>
      <c r="G810" s="67">
        <v>100</v>
      </c>
      <c r="H810" s="26">
        <v>87.21911879999999</v>
      </c>
      <c r="I810" s="26">
        <f t="shared" si="101"/>
        <v>0</v>
      </c>
      <c r="J810" s="147">
        <f t="shared" si="99"/>
        <v>87.21911879999999</v>
      </c>
      <c r="K810" s="40">
        <f t="shared" si="96"/>
        <v>0</v>
      </c>
      <c r="L810" s="23">
        <v>100</v>
      </c>
      <c r="M810" s="22">
        <f t="shared" si="100"/>
        <v>87.21911879999999</v>
      </c>
      <c r="N810" s="144"/>
      <c r="O810" s="144"/>
      <c r="P810" s="32" t="s">
        <v>27</v>
      </c>
      <c r="Q810" s="152" t="s">
        <v>2465</v>
      </c>
      <c r="R810" s="162"/>
    </row>
    <row r="811" spans="1:18">
      <c r="A811" s="184"/>
      <c r="B811" s="160"/>
      <c r="C811" s="167" t="s">
        <v>3684</v>
      </c>
      <c r="E811" s="161" t="s">
        <v>3958</v>
      </c>
      <c r="F811" s="28" t="s">
        <v>3983</v>
      </c>
      <c r="G811" s="67">
        <v>100</v>
      </c>
      <c r="H811" s="26">
        <v>106.1542548</v>
      </c>
      <c r="I811" s="26">
        <f t="shared" si="101"/>
        <v>0</v>
      </c>
      <c r="J811" s="147">
        <f t="shared" si="99"/>
        <v>106.1542548</v>
      </c>
      <c r="K811" s="40">
        <f t="shared" si="96"/>
        <v>0</v>
      </c>
      <c r="L811" s="23">
        <v>100</v>
      </c>
      <c r="M811" s="22">
        <f t="shared" si="100"/>
        <v>106.1542548</v>
      </c>
      <c r="N811" s="144"/>
      <c r="O811" s="144"/>
      <c r="P811" s="32" t="s">
        <v>27</v>
      </c>
      <c r="Q811" s="152" t="s">
        <v>2465</v>
      </c>
      <c r="R811" s="162"/>
    </row>
    <row r="812" spans="1:18">
      <c r="A812" s="184"/>
      <c r="B812" s="160"/>
      <c r="C812" s="167" t="s">
        <v>3684</v>
      </c>
      <c r="E812" s="161" t="s">
        <v>3959</v>
      </c>
      <c r="F812" s="28" t="s">
        <v>3984</v>
      </c>
      <c r="G812" s="67">
        <v>100</v>
      </c>
      <c r="H812" s="26">
        <v>145.08537119999997</v>
      </c>
      <c r="I812" s="26">
        <f t="shared" si="101"/>
        <v>0</v>
      </c>
      <c r="J812" s="147">
        <f t="shared" si="99"/>
        <v>145.08537119999997</v>
      </c>
      <c r="K812" s="40">
        <f t="shared" si="96"/>
        <v>0</v>
      </c>
      <c r="L812" s="23">
        <v>100</v>
      </c>
      <c r="M812" s="22">
        <f t="shared" si="100"/>
        <v>145.08537119999997</v>
      </c>
      <c r="N812" s="144"/>
      <c r="O812" s="144"/>
      <c r="P812" s="32" t="s">
        <v>27</v>
      </c>
      <c r="Q812" s="152" t="s">
        <v>2465</v>
      </c>
      <c r="R812" s="162"/>
    </row>
    <row r="813" spans="1:18">
      <c r="A813" s="184"/>
      <c r="B813" s="160"/>
      <c r="C813" s="167" t="s">
        <v>3684</v>
      </c>
      <c r="E813" s="161" t="s">
        <v>3960</v>
      </c>
      <c r="F813" s="28" t="s">
        <v>3985</v>
      </c>
      <c r="G813" s="67">
        <v>100</v>
      </c>
      <c r="H813" s="26">
        <v>172.04239799999999</v>
      </c>
      <c r="I813" s="26">
        <f t="shared" si="101"/>
        <v>0</v>
      </c>
      <c r="J813" s="147">
        <f t="shared" si="99"/>
        <v>172.04239799999999</v>
      </c>
      <c r="K813" s="40">
        <f t="shared" si="96"/>
        <v>0</v>
      </c>
      <c r="L813" s="23">
        <v>100</v>
      </c>
      <c r="M813" s="22">
        <f t="shared" si="100"/>
        <v>172.04239799999999</v>
      </c>
      <c r="N813" s="144"/>
      <c r="O813" s="144"/>
      <c r="P813" s="32" t="s">
        <v>27</v>
      </c>
      <c r="Q813" s="152" t="s">
        <v>2465</v>
      </c>
      <c r="R813" s="162"/>
    </row>
    <row r="814" spans="1:18">
      <c r="A814" s="184"/>
      <c r="B814" s="160"/>
      <c r="C814" s="167" t="s">
        <v>3684</v>
      </c>
      <c r="E814" s="161" t="s">
        <v>3961</v>
      </c>
      <c r="F814" s="28" t="s">
        <v>3986</v>
      </c>
      <c r="G814" s="67">
        <v>100</v>
      </c>
      <c r="H814" s="26">
        <v>237.64447080000002</v>
      </c>
      <c r="I814" s="26">
        <f t="shared" si="101"/>
        <v>0</v>
      </c>
      <c r="J814" s="147">
        <f t="shared" si="99"/>
        <v>237.64447080000002</v>
      </c>
      <c r="K814" s="40">
        <f t="shared" si="96"/>
        <v>0</v>
      </c>
      <c r="L814" s="23">
        <v>100</v>
      </c>
      <c r="M814" s="22">
        <f t="shared" si="100"/>
        <v>237.64447080000002</v>
      </c>
      <c r="N814" s="144"/>
      <c r="O814" s="144"/>
      <c r="P814" s="32" t="s">
        <v>27</v>
      </c>
      <c r="Q814" s="152" t="s">
        <v>2465</v>
      </c>
      <c r="R814" s="162"/>
    </row>
    <row r="815" spans="1:18">
      <c r="A815" s="184"/>
      <c r="B815" s="160"/>
      <c r="C815" s="167" t="s">
        <v>3684</v>
      </c>
      <c r="E815" s="161" t="s">
        <v>3962</v>
      </c>
      <c r="F815" s="28" t="s">
        <v>3987</v>
      </c>
      <c r="G815" s="67">
        <v>100</v>
      </c>
      <c r="H815" s="26">
        <v>395.29991159999997</v>
      </c>
      <c r="I815" s="26">
        <f t="shared" si="101"/>
        <v>0</v>
      </c>
      <c r="J815" s="147">
        <f t="shared" si="99"/>
        <v>395.29991159999997</v>
      </c>
      <c r="K815" s="40">
        <f t="shared" si="96"/>
        <v>0</v>
      </c>
      <c r="L815" s="23">
        <v>100</v>
      </c>
      <c r="M815" s="22">
        <f t="shared" si="100"/>
        <v>395.29991159999997</v>
      </c>
      <c r="N815" s="144"/>
      <c r="O815" s="144"/>
      <c r="P815" s="32" t="s">
        <v>27</v>
      </c>
      <c r="Q815" s="152" t="s">
        <v>2465</v>
      </c>
      <c r="R815" s="162"/>
    </row>
    <row r="816" spans="1:18">
      <c r="A816" s="184"/>
      <c r="B816" s="160"/>
      <c r="C816" s="167" t="s">
        <v>3684</v>
      </c>
      <c r="E816" s="161" t="s">
        <v>3963</v>
      </c>
      <c r="F816" s="28" t="s">
        <v>3974</v>
      </c>
      <c r="G816" s="67">
        <v>100</v>
      </c>
      <c r="H816" s="26">
        <v>50.8336884</v>
      </c>
      <c r="I816" s="26">
        <f t="shared" si="101"/>
        <v>0</v>
      </c>
      <c r="J816" s="147">
        <f t="shared" si="99"/>
        <v>50.8336884</v>
      </c>
      <c r="K816" s="40">
        <f t="shared" si="96"/>
        <v>0</v>
      </c>
      <c r="L816" s="23">
        <v>100</v>
      </c>
      <c r="M816" s="22">
        <f t="shared" si="100"/>
        <v>50.8336884</v>
      </c>
      <c r="N816" s="144"/>
      <c r="O816" s="144"/>
      <c r="P816" s="32" t="s">
        <v>27</v>
      </c>
      <c r="Q816" s="152" t="s">
        <v>2465</v>
      </c>
      <c r="R816" s="162"/>
    </row>
    <row r="817" spans="1:18">
      <c r="A817" s="184"/>
      <c r="B817" s="160"/>
      <c r="C817" s="167" t="s">
        <v>3684</v>
      </c>
      <c r="E817" s="161" t="s">
        <v>3964</v>
      </c>
      <c r="F817" s="28" t="s">
        <v>3975</v>
      </c>
      <c r="G817" s="67">
        <v>100</v>
      </c>
      <c r="H817" s="26">
        <v>82.611341999999993</v>
      </c>
      <c r="I817" s="26">
        <f t="shared" si="101"/>
        <v>0</v>
      </c>
      <c r="J817" s="147">
        <f t="shared" si="99"/>
        <v>82.611341999999993</v>
      </c>
      <c r="K817" s="40">
        <f t="shared" si="96"/>
        <v>0</v>
      </c>
      <c r="L817" s="23">
        <v>100</v>
      </c>
      <c r="M817" s="22">
        <f t="shared" si="100"/>
        <v>82.611341999999979</v>
      </c>
      <c r="N817" s="144"/>
      <c r="O817" s="144"/>
      <c r="P817" s="32" t="s">
        <v>27</v>
      </c>
      <c r="Q817" s="152" t="s">
        <v>2465</v>
      </c>
      <c r="R817" s="162"/>
    </row>
    <row r="818" spans="1:18">
      <c r="A818" s="184"/>
      <c r="B818" s="160"/>
      <c r="C818" s="167" t="s">
        <v>3684</v>
      </c>
      <c r="E818" s="161" t="s">
        <v>3965</v>
      </c>
      <c r="F818" s="28" t="s">
        <v>3976</v>
      </c>
      <c r="G818" s="67">
        <v>100</v>
      </c>
      <c r="H818" s="26">
        <v>97.972300799999999</v>
      </c>
      <c r="I818" s="26">
        <f t="shared" si="101"/>
        <v>0</v>
      </c>
      <c r="J818" s="147">
        <f t="shared" si="99"/>
        <v>97.972300799999999</v>
      </c>
      <c r="K818" s="40">
        <f t="shared" si="96"/>
        <v>0</v>
      </c>
      <c r="L818" s="23">
        <v>100</v>
      </c>
      <c r="M818" s="22">
        <f t="shared" si="100"/>
        <v>97.972300799999999</v>
      </c>
      <c r="N818" s="144"/>
      <c r="O818" s="144"/>
      <c r="P818" s="32" t="s">
        <v>27</v>
      </c>
      <c r="Q818" s="152" t="s">
        <v>2465</v>
      </c>
      <c r="R818" s="162"/>
    </row>
    <row r="819" spans="1:18">
      <c r="A819" s="184"/>
      <c r="B819" s="160"/>
      <c r="C819" s="167" t="s">
        <v>3684</v>
      </c>
      <c r="E819" s="161" t="s">
        <v>3966</v>
      </c>
      <c r="F819" s="28" t="s">
        <v>3977</v>
      </c>
      <c r="G819" s="67">
        <v>100</v>
      </c>
      <c r="H819" s="26">
        <v>137.5589952</v>
      </c>
      <c r="I819" s="26">
        <f t="shared" si="101"/>
        <v>0</v>
      </c>
      <c r="J819" s="147">
        <f t="shared" si="99"/>
        <v>137.5589952</v>
      </c>
      <c r="K819" s="40">
        <f t="shared" si="96"/>
        <v>0</v>
      </c>
      <c r="L819" s="23">
        <v>100</v>
      </c>
      <c r="M819" s="22">
        <f t="shared" si="100"/>
        <v>137.5589952</v>
      </c>
      <c r="N819" s="144"/>
      <c r="O819" s="144"/>
      <c r="P819" s="32" t="s">
        <v>27</v>
      </c>
      <c r="Q819" s="152" t="s">
        <v>2465</v>
      </c>
      <c r="R819" s="162"/>
    </row>
    <row r="820" spans="1:18">
      <c r="A820" s="184"/>
      <c r="B820" s="160"/>
      <c r="C820" s="167" t="s">
        <v>3684</v>
      </c>
      <c r="E820" s="161" t="s">
        <v>3967</v>
      </c>
      <c r="F820" s="28" t="s">
        <v>3978</v>
      </c>
      <c r="G820" s="67">
        <v>100</v>
      </c>
      <c r="H820" s="26">
        <v>171.01050120000002</v>
      </c>
      <c r="I820" s="26">
        <f t="shared" si="101"/>
        <v>0</v>
      </c>
      <c r="J820" s="147">
        <f t="shared" si="99"/>
        <v>171.01050120000002</v>
      </c>
      <c r="K820" s="40">
        <f t="shared" si="96"/>
        <v>0</v>
      </c>
      <c r="L820" s="23">
        <v>100</v>
      </c>
      <c r="M820" s="22">
        <f t="shared" si="100"/>
        <v>171.01050120000002</v>
      </c>
      <c r="N820" s="144"/>
      <c r="O820" s="144"/>
      <c r="P820" s="32" t="s">
        <v>27</v>
      </c>
      <c r="Q820" s="152" t="s">
        <v>2465</v>
      </c>
      <c r="R820" s="162"/>
    </row>
    <row r="821" spans="1:18">
      <c r="A821" s="184"/>
      <c r="B821" s="160"/>
      <c r="C821" s="167" t="s">
        <v>3684</v>
      </c>
      <c r="E821" s="161" t="s">
        <v>3968</v>
      </c>
      <c r="F821" s="28" t="s">
        <v>3979</v>
      </c>
      <c r="G821" s="67">
        <v>100</v>
      </c>
      <c r="H821" s="26">
        <v>253.34428679999999</v>
      </c>
      <c r="I821" s="26">
        <f t="shared" si="101"/>
        <v>0</v>
      </c>
      <c r="J821" s="147">
        <f t="shared" si="99"/>
        <v>253.34428679999999</v>
      </c>
      <c r="K821" s="40">
        <f t="shared" si="96"/>
        <v>0</v>
      </c>
      <c r="L821" s="23">
        <v>100</v>
      </c>
      <c r="M821" s="22">
        <f t="shared" si="100"/>
        <v>253.34428680000002</v>
      </c>
      <c r="N821" s="144"/>
      <c r="O821" s="144"/>
      <c r="P821" s="32" t="s">
        <v>27</v>
      </c>
      <c r="Q821" s="152" t="s">
        <v>2465</v>
      </c>
      <c r="R821" s="162"/>
    </row>
    <row r="822" spans="1:18">
      <c r="A822" s="185"/>
      <c r="B822" s="160"/>
      <c r="C822" s="167" t="s">
        <v>3684</v>
      </c>
      <c r="E822" s="161" t="s">
        <v>3969</v>
      </c>
      <c r="F822" s="28" t="s">
        <v>3980</v>
      </c>
      <c r="G822" s="67">
        <v>100</v>
      </c>
      <c r="H822" s="26">
        <v>309.65588280000003</v>
      </c>
      <c r="I822" s="26">
        <f t="shared" si="101"/>
        <v>0</v>
      </c>
      <c r="J822" s="147">
        <f t="shared" si="99"/>
        <v>309.65588280000003</v>
      </c>
      <c r="K822" s="40">
        <f t="shared" si="96"/>
        <v>0</v>
      </c>
      <c r="L822" s="23">
        <v>100</v>
      </c>
      <c r="M822" s="22">
        <f t="shared" si="100"/>
        <v>309.65588280000003</v>
      </c>
      <c r="N822" s="144"/>
      <c r="O822" s="144"/>
      <c r="P822" s="32" t="s">
        <v>27</v>
      </c>
      <c r="Q822" s="152" t="s">
        <v>2465</v>
      </c>
      <c r="R822" s="162"/>
    </row>
    <row r="823" spans="1:18" ht="79.95" customHeight="1">
      <c r="A823"/>
      <c r="B823" s="165"/>
      <c r="C823" s="167" t="s">
        <v>3991</v>
      </c>
      <c r="E823" s="161" t="s">
        <v>3989</v>
      </c>
      <c r="F823" s="28" t="s">
        <v>3990</v>
      </c>
      <c r="G823" s="67">
        <v>100</v>
      </c>
      <c r="H823" s="26">
        <v>2221.0704000000001</v>
      </c>
      <c r="I823" s="26">
        <f>D823*J823/100</f>
        <v>0</v>
      </c>
      <c r="J823" s="147">
        <f t="shared" si="99"/>
        <v>2221.0704000000001</v>
      </c>
      <c r="K823" s="40">
        <f t="shared" si="96"/>
        <v>0</v>
      </c>
      <c r="L823" s="23">
        <v>100</v>
      </c>
      <c r="M823" s="22">
        <f t="shared" si="100"/>
        <v>2221.0704000000001</v>
      </c>
      <c r="N823" s="65">
        <v>4250438928476</v>
      </c>
      <c r="O823" s="65">
        <v>8421814581837</v>
      </c>
      <c r="P823" s="139"/>
      <c r="Q823" s="140"/>
      <c r="R823" s="162"/>
    </row>
    <row r="824" spans="1:18">
      <c r="A824" s="183"/>
      <c r="B824" s="191"/>
      <c r="C824" s="167" t="s">
        <v>3678</v>
      </c>
      <c r="E824" s="47" t="s">
        <v>2461</v>
      </c>
      <c r="F824" s="28" t="s">
        <v>2462</v>
      </c>
      <c r="G824" s="67">
        <v>100</v>
      </c>
      <c r="H824" s="26">
        <v>408.78</v>
      </c>
      <c r="I824" s="123">
        <f t="shared" si="97"/>
        <v>0</v>
      </c>
      <c r="J824" s="126">
        <f t="shared" si="93"/>
        <v>408.78</v>
      </c>
      <c r="K824" s="40">
        <f t="shared" si="96"/>
        <v>0</v>
      </c>
      <c r="L824" s="23">
        <v>50</v>
      </c>
      <c r="M824" s="22">
        <f t="shared" si="100"/>
        <v>204.39</v>
      </c>
      <c r="N824" s="65" t="s">
        <v>2463</v>
      </c>
      <c r="O824" s="65" t="s">
        <v>2464</v>
      </c>
      <c r="P824" s="32" t="s">
        <v>27</v>
      </c>
      <c r="Q824" s="32" t="s">
        <v>2465</v>
      </c>
      <c r="R824" s="162"/>
    </row>
    <row r="825" spans="1:18">
      <c r="A825" s="184"/>
      <c r="B825" s="192"/>
      <c r="C825" s="167" t="s">
        <v>3678</v>
      </c>
      <c r="E825" s="47" t="s">
        <v>2466</v>
      </c>
      <c r="F825" s="28" t="s">
        <v>2467</v>
      </c>
      <c r="G825" s="67">
        <v>100</v>
      </c>
      <c r="H825" s="26">
        <v>443.91</v>
      </c>
      <c r="I825" s="123">
        <f t="shared" si="97"/>
        <v>0</v>
      </c>
      <c r="J825" s="126">
        <f t="shared" si="93"/>
        <v>443.91</v>
      </c>
      <c r="K825" s="40">
        <f t="shared" si="96"/>
        <v>0</v>
      </c>
      <c r="L825" s="23">
        <v>50</v>
      </c>
      <c r="M825" s="22">
        <f t="shared" si="100"/>
        <v>221.95500000000001</v>
      </c>
      <c r="N825" s="65" t="s">
        <v>2468</v>
      </c>
      <c r="O825" s="65" t="s">
        <v>2469</v>
      </c>
      <c r="P825" s="32" t="s">
        <v>27</v>
      </c>
      <c r="Q825" s="32" t="s">
        <v>2465</v>
      </c>
      <c r="R825" s="162"/>
    </row>
    <row r="826" spans="1:18">
      <c r="A826" s="184"/>
      <c r="B826" s="192"/>
      <c r="C826" s="167" t="s">
        <v>3678</v>
      </c>
      <c r="E826" s="47" t="s">
        <v>2470</v>
      </c>
      <c r="F826" s="28" t="s">
        <v>2471</v>
      </c>
      <c r="G826" s="67">
        <v>100</v>
      </c>
      <c r="H826" s="26">
        <v>454.18</v>
      </c>
      <c r="I826" s="123">
        <f t="shared" si="97"/>
        <v>0</v>
      </c>
      <c r="J826" s="126">
        <f t="shared" si="93"/>
        <v>454.18</v>
      </c>
      <c r="K826" s="40">
        <f t="shared" si="96"/>
        <v>0</v>
      </c>
      <c r="L826" s="23">
        <v>50</v>
      </c>
      <c r="M826" s="22">
        <f t="shared" si="100"/>
        <v>227.09</v>
      </c>
      <c r="N826" s="65" t="s">
        <v>2472</v>
      </c>
      <c r="O826" s="65" t="s">
        <v>2473</v>
      </c>
      <c r="P826" s="32" t="s">
        <v>27</v>
      </c>
      <c r="Q826" s="32" t="s">
        <v>2465</v>
      </c>
      <c r="R826" s="162"/>
    </row>
    <row r="827" spans="1:18">
      <c r="A827" s="184"/>
      <c r="B827" s="192"/>
      <c r="C827" s="167" t="s">
        <v>3678</v>
      </c>
      <c r="E827" s="47" t="s">
        <v>2474</v>
      </c>
      <c r="F827" s="28" t="s">
        <v>2475</v>
      </c>
      <c r="G827" s="67">
        <v>100</v>
      </c>
      <c r="H827" s="26">
        <v>516.16</v>
      </c>
      <c r="I827" s="123">
        <f t="shared" si="97"/>
        <v>0</v>
      </c>
      <c r="J827" s="126">
        <f t="shared" si="93"/>
        <v>516.16</v>
      </c>
      <c r="K827" s="40">
        <f t="shared" si="96"/>
        <v>0</v>
      </c>
      <c r="L827" s="23">
        <v>50</v>
      </c>
      <c r="M827" s="22">
        <f t="shared" si="100"/>
        <v>258.08</v>
      </c>
      <c r="N827" s="65" t="s">
        <v>2476</v>
      </c>
      <c r="O827" s="65" t="s">
        <v>2477</v>
      </c>
      <c r="P827" s="32" t="s">
        <v>27</v>
      </c>
      <c r="Q827" s="32" t="s">
        <v>2465</v>
      </c>
      <c r="R827" s="162"/>
    </row>
    <row r="828" spans="1:18">
      <c r="A828" s="184"/>
      <c r="B828" s="192"/>
      <c r="C828" s="167" t="s">
        <v>3678</v>
      </c>
      <c r="E828" s="47" t="s">
        <v>2478</v>
      </c>
      <c r="F828" s="28" t="s">
        <v>2479</v>
      </c>
      <c r="G828" s="67">
        <v>100</v>
      </c>
      <c r="H828" s="26">
        <v>553.27</v>
      </c>
      <c r="I828" s="123">
        <f t="shared" si="97"/>
        <v>0</v>
      </c>
      <c r="J828" s="126">
        <f t="shared" si="93"/>
        <v>553.27</v>
      </c>
      <c r="K828" s="40">
        <f t="shared" si="96"/>
        <v>0</v>
      </c>
      <c r="L828" s="23">
        <v>50</v>
      </c>
      <c r="M828" s="22">
        <f t="shared" si="100"/>
        <v>276.63499999999999</v>
      </c>
      <c r="N828" s="65" t="s">
        <v>2480</v>
      </c>
      <c r="O828" s="65" t="s">
        <v>2481</v>
      </c>
      <c r="P828" s="32" t="s">
        <v>27</v>
      </c>
      <c r="Q828" s="32" t="s">
        <v>2465</v>
      </c>
      <c r="R828" s="162"/>
    </row>
    <row r="829" spans="1:18">
      <c r="A829" s="184"/>
      <c r="B829" s="192"/>
      <c r="C829" s="167" t="s">
        <v>3678</v>
      </c>
      <c r="E829" s="47" t="s">
        <v>2482</v>
      </c>
      <c r="F829" s="28" t="s">
        <v>2483</v>
      </c>
      <c r="G829" s="67">
        <v>100</v>
      </c>
      <c r="H829" s="26">
        <v>614.16</v>
      </c>
      <c r="I829" s="123">
        <f t="shared" si="97"/>
        <v>0</v>
      </c>
      <c r="J829" s="126">
        <f t="shared" si="93"/>
        <v>614.16</v>
      </c>
      <c r="K829" s="40">
        <f t="shared" si="96"/>
        <v>0</v>
      </c>
      <c r="L829" s="23">
        <v>40</v>
      </c>
      <c r="M829" s="22">
        <f t="shared" si="100"/>
        <v>245.66399999999999</v>
      </c>
      <c r="N829" s="65" t="s">
        <v>2484</v>
      </c>
      <c r="O829" s="65" t="s">
        <v>2485</v>
      </c>
      <c r="P829" s="32" t="s">
        <v>27</v>
      </c>
      <c r="Q829" s="32" t="s">
        <v>2465</v>
      </c>
      <c r="R829" s="162"/>
    </row>
    <row r="830" spans="1:18">
      <c r="A830" s="184"/>
      <c r="B830" s="192"/>
      <c r="C830" s="167" t="s">
        <v>3678</v>
      </c>
      <c r="E830" s="47" t="s">
        <v>2486</v>
      </c>
      <c r="F830" s="28" t="s">
        <v>2487</v>
      </c>
      <c r="G830" s="67">
        <v>100</v>
      </c>
      <c r="H830" s="26">
        <v>629.66</v>
      </c>
      <c r="I830" s="123">
        <f t="shared" si="97"/>
        <v>0</v>
      </c>
      <c r="J830" s="126">
        <f t="shared" si="93"/>
        <v>629.66</v>
      </c>
      <c r="K830" s="40">
        <f t="shared" si="96"/>
        <v>0</v>
      </c>
      <c r="L830" s="23">
        <v>40</v>
      </c>
      <c r="M830" s="22">
        <f t="shared" si="100"/>
        <v>251.86399999999998</v>
      </c>
      <c r="N830" s="65" t="s">
        <v>2488</v>
      </c>
      <c r="O830" s="65" t="s">
        <v>2489</v>
      </c>
      <c r="P830" s="32" t="s">
        <v>27</v>
      </c>
      <c r="Q830" s="32" t="s">
        <v>2465</v>
      </c>
      <c r="R830" s="162"/>
    </row>
    <row r="831" spans="1:18">
      <c r="A831" s="185"/>
      <c r="B831" s="192"/>
      <c r="C831" s="167" t="s">
        <v>3678</v>
      </c>
      <c r="E831" s="47" t="s">
        <v>2490</v>
      </c>
      <c r="F831" s="28" t="s">
        <v>2491</v>
      </c>
      <c r="G831" s="67">
        <v>100</v>
      </c>
      <c r="H831" s="26">
        <v>670.37</v>
      </c>
      <c r="I831" s="123">
        <f t="shared" si="97"/>
        <v>0</v>
      </c>
      <c r="J831" s="126">
        <f t="shared" si="93"/>
        <v>670.37</v>
      </c>
      <c r="K831" s="40">
        <f t="shared" si="96"/>
        <v>0</v>
      </c>
      <c r="L831" s="23">
        <v>40</v>
      </c>
      <c r="M831" s="22">
        <f t="shared" si="100"/>
        <v>268.14799999999997</v>
      </c>
      <c r="N831" s="65" t="s">
        <v>2492</v>
      </c>
      <c r="O831" s="65" t="s">
        <v>2493</v>
      </c>
      <c r="P831" s="32" t="s">
        <v>27</v>
      </c>
      <c r="Q831" s="32" t="s">
        <v>2465</v>
      </c>
      <c r="R831" s="162"/>
    </row>
    <row r="832" spans="1:18">
      <c r="A832" s="183"/>
      <c r="B832" s="192"/>
      <c r="C832" s="167" t="s">
        <v>3678</v>
      </c>
      <c r="E832" s="47" t="s">
        <v>2494</v>
      </c>
      <c r="F832" s="28" t="s">
        <v>2495</v>
      </c>
      <c r="G832" s="67">
        <v>100</v>
      </c>
      <c r="H832" s="26">
        <v>775.4</v>
      </c>
      <c r="I832" s="123">
        <f t="shared" si="97"/>
        <v>0</v>
      </c>
      <c r="J832" s="126">
        <f t="shared" si="93"/>
        <v>775.4</v>
      </c>
      <c r="K832" s="40">
        <f t="shared" si="96"/>
        <v>0</v>
      </c>
      <c r="L832" s="23">
        <v>30</v>
      </c>
      <c r="M832" s="22">
        <f t="shared" si="100"/>
        <v>232.62</v>
      </c>
      <c r="N832" s="65" t="s">
        <v>2496</v>
      </c>
      <c r="O832" s="65" t="s">
        <v>2497</v>
      </c>
      <c r="P832" s="32" t="s">
        <v>27</v>
      </c>
      <c r="Q832" s="32" t="s">
        <v>2465</v>
      </c>
      <c r="R832" s="162"/>
    </row>
    <row r="833" spans="1:18">
      <c r="A833" s="184"/>
      <c r="B833" s="192"/>
      <c r="C833" s="167" t="s">
        <v>3678</v>
      </c>
      <c r="E833" s="47" t="s">
        <v>2498</v>
      </c>
      <c r="F833" s="28" t="s">
        <v>2499</v>
      </c>
      <c r="G833" s="67">
        <v>100</v>
      </c>
      <c r="H833" s="26">
        <v>973.04</v>
      </c>
      <c r="I833" s="123">
        <f t="shared" si="97"/>
        <v>0</v>
      </c>
      <c r="J833" s="126">
        <f t="shared" si="93"/>
        <v>973.04</v>
      </c>
      <c r="K833" s="40">
        <f t="shared" si="96"/>
        <v>0</v>
      </c>
      <c r="L833" s="23">
        <v>30</v>
      </c>
      <c r="M833" s="22">
        <f t="shared" si="100"/>
        <v>291.91199999999998</v>
      </c>
      <c r="N833" s="65" t="s">
        <v>2500</v>
      </c>
      <c r="O833" s="65" t="s">
        <v>2501</v>
      </c>
      <c r="P833" s="32" t="s">
        <v>27</v>
      </c>
      <c r="Q833" s="32" t="s">
        <v>2465</v>
      </c>
      <c r="R833" s="162"/>
    </row>
    <row r="834" spans="1:18">
      <c r="A834" s="184"/>
      <c r="B834" s="192"/>
      <c r="C834" s="167" t="s">
        <v>3678</v>
      </c>
      <c r="E834" s="47" t="s">
        <v>2502</v>
      </c>
      <c r="F834" s="28" t="s">
        <v>2503</v>
      </c>
      <c r="G834" s="67">
        <v>100</v>
      </c>
      <c r="H834" s="26">
        <v>1359.48</v>
      </c>
      <c r="I834" s="123">
        <f t="shared" si="97"/>
        <v>0</v>
      </c>
      <c r="J834" s="126">
        <f t="shared" si="93"/>
        <v>1359.48</v>
      </c>
      <c r="K834" s="40">
        <f t="shared" si="96"/>
        <v>0</v>
      </c>
      <c r="L834" s="23">
        <v>30</v>
      </c>
      <c r="M834" s="22">
        <f t="shared" si="100"/>
        <v>407.84399999999999</v>
      </c>
      <c r="N834" s="65" t="s">
        <v>2504</v>
      </c>
      <c r="O834" s="65" t="s">
        <v>2505</v>
      </c>
      <c r="P834" s="32" t="s">
        <v>27</v>
      </c>
      <c r="Q834" s="32" t="s">
        <v>2465</v>
      </c>
      <c r="R834" s="162"/>
    </row>
    <row r="835" spans="1:18">
      <c r="A835" s="184"/>
      <c r="B835" s="192"/>
      <c r="C835" s="167" t="s">
        <v>3678</v>
      </c>
      <c r="E835" s="47" t="s">
        <v>2506</v>
      </c>
      <c r="F835" s="28" t="s">
        <v>2507</v>
      </c>
      <c r="G835" s="67">
        <v>100</v>
      </c>
      <c r="H835" s="26">
        <v>1447.58</v>
      </c>
      <c r="I835" s="123">
        <f t="shared" si="97"/>
        <v>0</v>
      </c>
      <c r="J835" s="126">
        <f t="shared" si="93"/>
        <v>1447.58</v>
      </c>
      <c r="K835" s="40">
        <f t="shared" si="96"/>
        <v>0</v>
      </c>
      <c r="L835" s="23">
        <v>20</v>
      </c>
      <c r="M835" s="22">
        <f t="shared" si="100"/>
        <v>289.51599999999996</v>
      </c>
      <c r="N835" s="65" t="s">
        <v>2508</v>
      </c>
      <c r="O835" s="65" t="s">
        <v>2509</v>
      </c>
      <c r="P835" s="32" t="s">
        <v>27</v>
      </c>
      <c r="Q835" s="32" t="s">
        <v>2465</v>
      </c>
      <c r="R835" s="162"/>
    </row>
    <row r="836" spans="1:18">
      <c r="A836" s="184"/>
      <c r="B836" s="192"/>
      <c r="C836" s="167" t="s">
        <v>3678</v>
      </c>
      <c r="E836" s="47" t="s">
        <v>2510</v>
      </c>
      <c r="F836" s="28" t="s">
        <v>2511</v>
      </c>
      <c r="G836" s="67">
        <v>100</v>
      </c>
      <c r="H836" s="26">
        <v>1658.54</v>
      </c>
      <c r="I836" s="123">
        <f t="shared" si="97"/>
        <v>0</v>
      </c>
      <c r="J836" s="126">
        <f t="shared" si="93"/>
        <v>1658.54</v>
      </c>
      <c r="K836" s="40">
        <f t="shared" si="96"/>
        <v>0</v>
      </c>
      <c r="L836" s="23">
        <v>20</v>
      </c>
      <c r="M836" s="22">
        <f t="shared" si="100"/>
        <v>331.70800000000003</v>
      </c>
      <c r="N836" s="65" t="s">
        <v>2512</v>
      </c>
      <c r="O836" s="65" t="s">
        <v>2513</v>
      </c>
      <c r="P836" s="32" t="s">
        <v>27</v>
      </c>
      <c r="Q836" s="32" t="s">
        <v>2465</v>
      </c>
      <c r="R836" s="162"/>
    </row>
    <row r="837" spans="1:18">
      <c r="A837" s="184"/>
      <c r="B837" s="192"/>
      <c r="C837" s="167" t="s">
        <v>3678</v>
      </c>
      <c r="E837" s="47" t="s">
        <v>2514</v>
      </c>
      <c r="F837" s="28" t="s">
        <v>2515</v>
      </c>
      <c r="G837" s="67">
        <v>100</v>
      </c>
      <c r="H837" s="26">
        <v>1894.55</v>
      </c>
      <c r="I837" s="123">
        <f t="shared" si="97"/>
        <v>0</v>
      </c>
      <c r="J837" s="126">
        <f t="shared" si="93"/>
        <v>1894.55</v>
      </c>
      <c r="K837" s="40">
        <f t="shared" si="96"/>
        <v>0</v>
      </c>
      <c r="L837" s="23">
        <v>20</v>
      </c>
      <c r="M837" s="22">
        <f t="shared" si="100"/>
        <v>378.91</v>
      </c>
      <c r="N837" s="65" t="s">
        <v>2516</v>
      </c>
      <c r="O837" s="65" t="s">
        <v>2517</v>
      </c>
      <c r="P837" s="32" t="s">
        <v>27</v>
      </c>
      <c r="Q837" s="32" t="s">
        <v>2465</v>
      </c>
      <c r="R837" s="162"/>
    </row>
    <row r="838" spans="1:18">
      <c r="A838" s="184"/>
      <c r="B838" s="192"/>
      <c r="C838" s="167" t="s">
        <v>3678</v>
      </c>
      <c r="E838" s="47" t="s">
        <v>2518</v>
      </c>
      <c r="F838" s="28" t="s">
        <v>2519</v>
      </c>
      <c r="G838" s="67">
        <v>100</v>
      </c>
      <c r="H838" s="26">
        <v>1893.83</v>
      </c>
      <c r="I838" s="123">
        <f t="shared" si="97"/>
        <v>0</v>
      </c>
      <c r="J838" s="126">
        <f t="shared" si="93"/>
        <v>1893.83</v>
      </c>
      <c r="K838" s="40">
        <f t="shared" si="96"/>
        <v>0</v>
      </c>
      <c r="L838" s="23">
        <v>20</v>
      </c>
      <c r="M838" s="22">
        <f t="shared" si="100"/>
        <v>378.76599999999996</v>
      </c>
      <c r="N838" s="65" t="s">
        <v>2520</v>
      </c>
      <c r="O838" s="65" t="s">
        <v>2521</v>
      </c>
      <c r="P838" s="32" t="s">
        <v>27</v>
      </c>
      <c r="Q838" s="32" t="s">
        <v>2465</v>
      </c>
      <c r="R838" s="162"/>
    </row>
    <row r="839" spans="1:18">
      <c r="A839" s="185"/>
      <c r="B839" s="192"/>
      <c r="C839" s="167" t="s">
        <v>3678</v>
      </c>
      <c r="E839" s="47" t="s">
        <v>2522</v>
      </c>
      <c r="F839" s="28" t="s">
        <v>2523</v>
      </c>
      <c r="G839" s="67">
        <v>100</v>
      </c>
      <c r="H839" s="26">
        <v>2281.89</v>
      </c>
      <c r="I839" s="123">
        <f t="shared" si="97"/>
        <v>0</v>
      </c>
      <c r="J839" s="126">
        <f t="shared" si="93"/>
        <v>2281.89</v>
      </c>
      <c r="K839" s="40">
        <f t="shared" si="96"/>
        <v>0</v>
      </c>
      <c r="L839" s="23">
        <v>20</v>
      </c>
      <c r="M839" s="22">
        <f t="shared" si="100"/>
        <v>456.37799999999993</v>
      </c>
      <c r="N839" s="65" t="s">
        <v>2524</v>
      </c>
      <c r="O839" s="65" t="s">
        <v>2525</v>
      </c>
      <c r="P839" s="32" t="s">
        <v>27</v>
      </c>
      <c r="Q839" s="32" t="s">
        <v>2465</v>
      </c>
      <c r="R839" s="162"/>
    </row>
    <row r="840" spans="1:18">
      <c r="A840" s="183"/>
      <c r="B840" s="192"/>
      <c r="C840" s="167" t="s">
        <v>3678</v>
      </c>
      <c r="E840" s="47" t="s">
        <v>2526</v>
      </c>
      <c r="F840" s="28" t="s">
        <v>2527</v>
      </c>
      <c r="G840" s="67">
        <v>100</v>
      </c>
      <c r="H840" s="26">
        <v>186.46</v>
      </c>
      <c r="I840" s="123">
        <f t="shared" si="97"/>
        <v>0</v>
      </c>
      <c r="J840" s="126">
        <f t="shared" si="93"/>
        <v>186.46</v>
      </c>
      <c r="K840" s="40">
        <f t="shared" si="96"/>
        <v>0</v>
      </c>
      <c r="L840" s="23">
        <v>100</v>
      </c>
      <c r="M840" s="22">
        <f t="shared" si="100"/>
        <v>186.46</v>
      </c>
      <c r="N840" s="65">
        <v>4001990557037</v>
      </c>
      <c r="O840" s="65">
        <v>8425586527901</v>
      </c>
      <c r="P840" s="32" t="s">
        <v>27</v>
      </c>
      <c r="Q840" s="32" t="s">
        <v>338</v>
      </c>
      <c r="R840" s="162"/>
    </row>
    <row r="841" spans="1:18">
      <c r="A841" s="184"/>
      <c r="B841" s="192"/>
      <c r="C841" s="167" t="s">
        <v>3678</v>
      </c>
      <c r="E841" s="47" t="s">
        <v>2528</v>
      </c>
      <c r="F841" s="28" t="s">
        <v>2529</v>
      </c>
      <c r="G841" s="67">
        <v>100</v>
      </c>
      <c r="H841" s="26">
        <v>186.46</v>
      </c>
      <c r="I841" s="123">
        <f t="shared" si="97"/>
        <v>0</v>
      </c>
      <c r="J841" s="126">
        <f t="shared" si="93"/>
        <v>186.46</v>
      </c>
      <c r="K841" s="40">
        <f t="shared" si="96"/>
        <v>0</v>
      </c>
      <c r="L841" s="23">
        <v>100</v>
      </c>
      <c r="M841" s="22">
        <f t="shared" si="100"/>
        <v>186.46</v>
      </c>
      <c r="N841" s="65">
        <v>4001990557013</v>
      </c>
      <c r="O841" s="65">
        <v>8421814522243</v>
      </c>
      <c r="P841" s="32" t="s">
        <v>27</v>
      </c>
      <c r="Q841" s="32" t="s">
        <v>338</v>
      </c>
      <c r="R841" s="162"/>
    </row>
    <row r="842" spans="1:18">
      <c r="A842" s="184"/>
      <c r="B842" s="192"/>
      <c r="C842" s="167" t="s">
        <v>3678</v>
      </c>
      <c r="E842" s="47" t="s">
        <v>2530</v>
      </c>
      <c r="F842" s="28" t="s">
        <v>2531</v>
      </c>
      <c r="G842" s="67">
        <v>100</v>
      </c>
      <c r="H842" s="26">
        <v>539.94000000000005</v>
      </c>
      <c r="I842" s="123">
        <f t="shared" si="97"/>
        <v>0</v>
      </c>
      <c r="J842" s="126">
        <f t="shared" si="93"/>
        <v>539.94000000000005</v>
      </c>
      <c r="K842" s="40">
        <f t="shared" si="96"/>
        <v>0</v>
      </c>
      <c r="L842" s="23">
        <v>50</v>
      </c>
      <c r="M842" s="22">
        <f t="shared" si="100"/>
        <v>269.97000000000003</v>
      </c>
      <c r="N842" s="65" t="s">
        <v>2532</v>
      </c>
      <c r="O842" s="65" t="s">
        <v>2533</v>
      </c>
      <c r="P842" s="32" t="s">
        <v>27</v>
      </c>
      <c r="Q842" s="32" t="s">
        <v>2534</v>
      </c>
      <c r="R842" s="162"/>
    </row>
    <row r="843" spans="1:18">
      <c r="A843" s="184"/>
      <c r="B843" s="192"/>
      <c r="C843" s="167" t="s">
        <v>3695</v>
      </c>
      <c r="E843" s="47" t="s">
        <v>2535</v>
      </c>
      <c r="F843" s="28" t="s">
        <v>2536</v>
      </c>
      <c r="G843" s="67">
        <v>100</v>
      </c>
      <c r="H843" s="26">
        <v>1847.71</v>
      </c>
      <c r="I843" s="123">
        <f t="shared" si="97"/>
        <v>0</v>
      </c>
      <c r="J843" s="126">
        <f t="shared" si="93"/>
        <v>1847.71</v>
      </c>
      <c r="K843" s="40">
        <f t="shared" si="96"/>
        <v>0</v>
      </c>
      <c r="L843" s="23">
        <v>50</v>
      </c>
      <c r="M843" s="22">
        <f t="shared" si="100"/>
        <v>923.85500000000002</v>
      </c>
      <c r="N843" s="65" t="s">
        <v>2537</v>
      </c>
      <c r="O843" s="65" t="s">
        <v>2538</v>
      </c>
      <c r="P843" s="32" t="s">
        <v>27</v>
      </c>
      <c r="Q843" s="32" t="s">
        <v>2539</v>
      </c>
      <c r="R843" s="162"/>
    </row>
    <row r="844" spans="1:18">
      <c r="A844" s="184"/>
      <c r="B844" s="192"/>
      <c r="C844" s="167" t="s">
        <v>3695</v>
      </c>
      <c r="E844" s="47" t="s">
        <v>2540</v>
      </c>
      <c r="F844" s="28" t="s">
        <v>2541</v>
      </c>
      <c r="G844" s="67">
        <v>100</v>
      </c>
      <c r="H844" s="26">
        <v>731.99</v>
      </c>
      <c r="I844" s="123">
        <f t="shared" si="97"/>
        <v>0</v>
      </c>
      <c r="J844" s="126">
        <f t="shared" si="93"/>
        <v>731.99</v>
      </c>
      <c r="K844" s="40">
        <f t="shared" si="96"/>
        <v>0</v>
      </c>
      <c r="L844" s="23">
        <v>40</v>
      </c>
      <c r="M844" s="22">
        <f t="shared" si="100"/>
        <v>292.79599999999999</v>
      </c>
      <c r="N844" s="65" t="s">
        <v>2542</v>
      </c>
      <c r="O844" s="65" t="s">
        <v>2543</v>
      </c>
      <c r="P844" s="32" t="s">
        <v>27</v>
      </c>
      <c r="Q844" s="32" t="s">
        <v>2534</v>
      </c>
      <c r="R844" s="162"/>
    </row>
    <row r="845" spans="1:18">
      <c r="A845" s="185"/>
      <c r="B845" s="193"/>
      <c r="C845" s="167" t="s">
        <v>3695</v>
      </c>
      <c r="E845" s="47" t="s">
        <v>2544</v>
      </c>
      <c r="F845" s="28" t="s">
        <v>2545</v>
      </c>
      <c r="G845" s="67">
        <v>100</v>
      </c>
      <c r="H845" s="26">
        <v>2489.62</v>
      </c>
      <c r="I845" s="123">
        <f t="shared" si="97"/>
        <v>0</v>
      </c>
      <c r="J845" s="126">
        <f t="shared" si="93"/>
        <v>2489.62</v>
      </c>
      <c r="K845" s="40">
        <f t="shared" si="96"/>
        <v>0</v>
      </c>
      <c r="L845" s="23">
        <v>40</v>
      </c>
      <c r="M845" s="22">
        <f t="shared" si="100"/>
        <v>995.84799999999984</v>
      </c>
      <c r="N845" s="65" t="s">
        <v>2546</v>
      </c>
      <c r="O845" s="65" t="s">
        <v>2547</v>
      </c>
      <c r="P845" s="32" t="s">
        <v>27</v>
      </c>
      <c r="Q845" s="32" t="s">
        <v>2539</v>
      </c>
      <c r="R845" s="162"/>
    </row>
    <row r="846" spans="1:18">
      <c r="A846" s="183"/>
      <c r="B846" s="186" t="e" vm="2">
        <v>#VALUE!</v>
      </c>
      <c r="C846" s="167" t="s">
        <v>3677</v>
      </c>
      <c r="E846" s="47" t="s">
        <v>2548</v>
      </c>
      <c r="F846" s="28" t="s">
        <v>2549</v>
      </c>
      <c r="G846" s="67">
        <v>100</v>
      </c>
      <c r="H846" s="26">
        <v>175.37</v>
      </c>
      <c r="I846" s="123">
        <f t="shared" si="97"/>
        <v>0</v>
      </c>
      <c r="J846" s="126">
        <f t="shared" si="93"/>
        <v>175.37</v>
      </c>
      <c r="K846" s="40">
        <f t="shared" si="96"/>
        <v>0</v>
      </c>
      <c r="L846" s="23">
        <v>100</v>
      </c>
      <c r="M846" s="22">
        <f t="shared" si="100"/>
        <v>175.37</v>
      </c>
      <c r="N846" s="65" t="s">
        <v>2550</v>
      </c>
      <c r="O846" s="65" t="s">
        <v>2551</v>
      </c>
      <c r="P846" s="32" t="s">
        <v>194</v>
      </c>
      <c r="Q846" s="32" t="s">
        <v>471</v>
      </c>
      <c r="R846" s="162"/>
    </row>
    <row r="847" spans="1:18">
      <c r="A847" s="184"/>
      <c r="B847" s="187"/>
      <c r="C847" s="167" t="s">
        <v>3677</v>
      </c>
      <c r="E847" s="47" t="s">
        <v>2552</v>
      </c>
      <c r="F847" s="28" t="s">
        <v>2553</v>
      </c>
      <c r="G847" s="67">
        <v>100</v>
      </c>
      <c r="H847" s="26">
        <v>141.38999999999999</v>
      </c>
      <c r="I847" s="123">
        <f t="shared" si="97"/>
        <v>0</v>
      </c>
      <c r="J847" s="126">
        <f t="shared" si="93"/>
        <v>141.38999999999999</v>
      </c>
      <c r="K847" s="40">
        <f t="shared" si="96"/>
        <v>0</v>
      </c>
      <c r="L847" s="23">
        <v>100</v>
      </c>
      <c r="M847" s="22">
        <f t="shared" si="100"/>
        <v>141.38999999999999</v>
      </c>
      <c r="N847" s="65" t="s">
        <v>2554</v>
      </c>
      <c r="O847" s="65" t="s">
        <v>2555</v>
      </c>
      <c r="P847" s="32" t="s">
        <v>194</v>
      </c>
      <c r="Q847" s="32" t="s">
        <v>471</v>
      </c>
      <c r="R847" s="162"/>
    </row>
    <row r="848" spans="1:18">
      <c r="A848" s="184"/>
      <c r="B848" s="187"/>
      <c r="C848" s="167" t="s">
        <v>3677</v>
      </c>
      <c r="E848" s="47" t="s">
        <v>2556</v>
      </c>
      <c r="F848" s="28" t="s">
        <v>2557</v>
      </c>
      <c r="G848" s="67">
        <v>100</v>
      </c>
      <c r="H848" s="26">
        <v>151.94999999999999</v>
      </c>
      <c r="I848" s="123">
        <f t="shared" si="97"/>
        <v>0</v>
      </c>
      <c r="J848" s="126">
        <f t="shared" si="93"/>
        <v>151.94999999999999</v>
      </c>
      <c r="K848" s="40">
        <f t="shared" si="96"/>
        <v>0</v>
      </c>
      <c r="L848" s="23">
        <v>100</v>
      </c>
      <c r="M848" s="22">
        <f t="shared" si="100"/>
        <v>151.94999999999999</v>
      </c>
      <c r="N848" s="65" t="s">
        <v>2558</v>
      </c>
      <c r="O848" s="65" t="s">
        <v>2559</v>
      </c>
      <c r="P848" s="32" t="s">
        <v>194</v>
      </c>
      <c r="Q848" s="32" t="s">
        <v>471</v>
      </c>
      <c r="R848" s="162"/>
    </row>
    <row r="849" spans="1:18">
      <c r="A849" s="184"/>
      <c r="B849" s="187"/>
      <c r="C849" s="167" t="s">
        <v>3677</v>
      </c>
      <c r="E849" s="47" t="s">
        <v>2560</v>
      </c>
      <c r="F849" s="28" t="s">
        <v>2561</v>
      </c>
      <c r="G849" s="67">
        <v>100</v>
      </c>
      <c r="H849" s="26">
        <v>158.47999999999999</v>
      </c>
      <c r="I849" s="123">
        <f t="shared" si="97"/>
        <v>0</v>
      </c>
      <c r="J849" s="126">
        <f t="shared" si="93"/>
        <v>158.47999999999999</v>
      </c>
      <c r="K849" s="40">
        <f t="shared" si="96"/>
        <v>0</v>
      </c>
      <c r="L849" s="23">
        <v>100</v>
      </c>
      <c r="M849" s="22">
        <f t="shared" si="100"/>
        <v>158.47999999999999</v>
      </c>
      <c r="N849" s="65" t="s">
        <v>2562</v>
      </c>
      <c r="O849" s="65" t="s">
        <v>2563</v>
      </c>
      <c r="P849" s="32" t="s">
        <v>194</v>
      </c>
      <c r="Q849" s="32" t="s">
        <v>471</v>
      </c>
      <c r="R849" s="162"/>
    </row>
    <row r="850" spans="1:18">
      <c r="A850" s="184"/>
      <c r="B850" s="187"/>
      <c r="C850" s="167" t="s">
        <v>3677</v>
      </c>
      <c r="E850" s="47" t="s">
        <v>2564</v>
      </c>
      <c r="F850" s="28" t="s">
        <v>2565</v>
      </c>
      <c r="G850" s="67">
        <v>100</v>
      </c>
      <c r="H850" s="26">
        <v>172.45</v>
      </c>
      <c r="I850" s="123">
        <f t="shared" si="97"/>
        <v>0</v>
      </c>
      <c r="J850" s="126">
        <f t="shared" si="93"/>
        <v>172.45</v>
      </c>
      <c r="K850" s="40">
        <f t="shared" si="96"/>
        <v>0</v>
      </c>
      <c r="L850" s="23">
        <v>100</v>
      </c>
      <c r="M850" s="22">
        <f t="shared" si="100"/>
        <v>172.45</v>
      </c>
      <c r="N850" s="65" t="s">
        <v>2566</v>
      </c>
      <c r="O850" s="65" t="s">
        <v>2567</v>
      </c>
      <c r="P850" s="32" t="s">
        <v>194</v>
      </c>
      <c r="Q850" s="32" t="s">
        <v>471</v>
      </c>
      <c r="R850" s="162"/>
    </row>
    <row r="851" spans="1:18">
      <c r="A851" s="184"/>
      <c r="B851" s="187"/>
      <c r="C851" s="167" t="s">
        <v>3677</v>
      </c>
      <c r="E851" s="47" t="s">
        <v>2568</v>
      </c>
      <c r="F851" s="28" t="s">
        <v>2569</v>
      </c>
      <c r="G851" s="67">
        <v>100</v>
      </c>
      <c r="H851" s="26">
        <v>199.19</v>
      </c>
      <c r="I851" s="123">
        <f t="shared" si="97"/>
        <v>0</v>
      </c>
      <c r="J851" s="126">
        <f t="shared" si="93"/>
        <v>199.19</v>
      </c>
      <c r="K851" s="40">
        <f t="shared" si="96"/>
        <v>0</v>
      </c>
      <c r="L851" s="23">
        <v>100</v>
      </c>
      <c r="M851" s="22">
        <f t="shared" si="100"/>
        <v>199.19</v>
      </c>
      <c r="N851" s="65" t="s">
        <v>2570</v>
      </c>
      <c r="O851" s="65" t="s">
        <v>2571</v>
      </c>
      <c r="P851" s="32" t="s">
        <v>194</v>
      </c>
      <c r="Q851" s="32" t="s">
        <v>471</v>
      </c>
      <c r="R851" s="162"/>
    </row>
    <row r="852" spans="1:18">
      <c r="A852" s="184"/>
      <c r="B852" s="187"/>
      <c r="C852" s="167" t="s">
        <v>3677</v>
      </c>
      <c r="E852" s="47" t="s">
        <v>2572</v>
      </c>
      <c r="F852" s="28" t="s">
        <v>2573</v>
      </c>
      <c r="G852" s="67">
        <v>100</v>
      </c>
      <c r="H852" s="26">
        <v>153.51</v>
      </c>
      <c r="I852" s="123">
        <f t="shared" si="97"/>
        <v>0</v>
      </c>
      <c r="J852" s="126">
        <f t="shared" si="93"/>
        <v>153.51</v>
      </c>
      <c r="K852" s="40">
        <f t="shared" si="96"/>
        <v>0</v>
      </c>
      <c r="L852" s="23">
        <v>100</v>
      </c>
      <c r="M852" s="22">
        <f t="shared" si="100"/>
        <v>153.51</v>
      </c>
      <c r="N852" s="65" t="s">
        <v>2574</v>
      </c>
      <c r="O852" s="65" t="s">
        <v>2575</v>
      </c>
      <c r="P852" s="32" t="s">
        <v>194</v>
      </c>
      <c r="Q852" s="32" t="s">
        <v>471</v>
      </c>
      <c r="R852" s="162"/>
    </row>
    <row r="853" spans="1:18">
      <c r="A853" s="184"/>
      <c r="B853" s="187"/>
      <c r="C853" s="167" t="s">
        <v>3677</v>
      </c>
      <c r="E853" s="47" t="s">
        <v>2576</v>
      </c>
      <c r="F853" s="28" t="s">
        <v>2577</v>
      </c>
      <c r="G853" s="67">
        <v>100</v>
      </c>
      <c r="H853" s="26">
        <v>138.94</v>
      </c>
      <c r="I853" s="123">
        <f t="shared" si="97"/>
        <v>0</v>
      </c>
      <c r="J853" s="126">
        <f t="shared" si="93"/>
        <v>138.94</v>
      </c>
      <c r="K853" s="40">
        <f t="shared" si="96"/>
        <v>0</v>
      </c>
      <c r="L853" s="23">
        <v>75</v>
      </c>
      <c r="M853" s="22">
        <f t="shared" si="100"/>
        <v>104.205</v>
      </c>
      <c r="N853" s="65" t="s">
        <v>2578</v>
      </c>
      <c r="O853" s="65" t="s">
        <v>2579</v>
      </c>
      <c r="P853" s="32" t="s">
        <v>194</v>
      </c>
      <c r="Q853" s="32" t="s">
        <v>471</v>
      </c>
      <c r="R853" s="162"/>
    </row>
    <row r="854" spans="1:18">
      <c r="A854" s="184"/>
      <c r="B854" s="187"/>
      <c r="C854" s="167" t="s">
        <v>3677</v>
      </c>
      <c r="E854" s="47" t="s">
        <v>2580</v>
      </c>
      <c r="F854" s="28" t="s">
        <v>2581</v>
      </c>
      <c r="G854" s="67">
        <v>100</v>
      </c>
      <c r="H854" s="26">
        <v>158.71</v>
      </c>
      <c r="I854" s="123">
        <f t="shared" si="97"/>
        <v>0</v>
      </c>
      <c r="J854" s="126">
        <f t="shared" si="93"/>
        <v>158.71</v>
      </c>
      <c r="K854" s="40">
        <f t="shared" si="96"/>
        <v>0</v>
      </c>
      <c r="L854" s="23">
        <v>75</v>
      </c>
      <c r="M854" s="22">
        <f t="shared" si="100"/>
        <v>119.0325</v>
      </c>
      <c r="N854" s="65" t="s">
        <v>2582</v>
      </c>
      <c r="O854" s="65" t="s">
        <v>2583</v>
      </c>
      <c r="P854" s="32" t="s">
        <v>194</v>
      </c>
      <c r="Q854" s="32" t="s">
        <v>471</v>
      </c>
      <c r="R854" s="162"/>
    </row>
    <row r="855" spans="1:18">
      <c r="A855" s="184"/>
      <c r="B855" s="187"/>
      <c r="C855" s="167" t="s">
        <v>3677</v>
      </c>
      <c r="E855" s="47" t="s">
        <v>2584</v>
      </c>
      <c r="F855" s="28" t="s">
        <v>2585</v>
      </c>
      <c r="G855" s="67">
        <v>100</v>
      </c>
      <c r="H855" s="26">
        <v>165.05</v>
      </c>
      <c r="I855" s="123">
        <f t="shared" si="97"/>
        <v>0</v>
      </c>
      <c r="J855" s="126">
        <f t="shared" si="93"/>
        <v>165.05</v>
      </c>
      <c r="K855" s="40">
        <f t="shared" si="96"/>
        <v>0</v>
      </c>
      <c r="L855" s="23">
        <v>75</v>
      </c>
      <c r="M855" s="22">
        <f t="shared" si="100"/>
        <v>123.78749999999999</v>
      </c>
      <c r="N855" s="65" t="s">
        <v>2586</v>
      </c>
      <c r="O855" s="65" t="s">
        <v>2587</v>
      </c>
      <c r="P855" s="32" t="s">
        <v>194</v>
      </c>
      <c r="Q855" s="32" t="s">
        <v>471</v>
      </c>
      <c r="R855" s="162"/>
    </row>
    <row r="856" spans="1:18">
      <c r="A856" s="184"/>
      <c r="B856" s="187"/>
      <c r="C856" s="167" t="s">
        <v>3677</v>
      </c>
      <c r="E856" s="47" t="s">
        <v>2588</v>
      </c>
      <c r="F856" s="28" t="s">
        <v>2589</v>
      </c>
      <c r="G856" s="67">
        <v>100</v>
      </c>
      <c r="H856" s="26">
        <v>184.96</v>
      </c>
      <c r="I856" s="123">
        <f t="shared" si="97"/>
        <v>0</v>
      </c>
      <c r="J856" s="126">
        <f t="shared" si="93"/>
        <v>184.96</v>
      </c>
      <c r="K856" s="40">
        <f t="shared" si="96"/>
        <v>0</v>
      </c>
      <c r="L856" s="23">
        <v>75</v>
      </c>
      <c r="M856" s="22">
        <f t="shared" si="100"/>
        <v>138.72</v>
      </c>
      <c r="N856" s="65" t="s">
        <v>2590</v>
      </c>
      <c r="O856" s="65" t="s">
        <v>2591</v>
      </c>
      <c r="P856" s="32" t="s">
        <v>194</v>
      </c>
      <c r="Q856" s="32" t="s">
        <v>471</v>
      </c>
      <c r="R856" s="162"/>
    </row>
    <row r="857" spans="1:18">
      <c r="A857" s="184"/>
      <c r="B857" s="187"/>
      <c r="C857" s="167" t="s">
        <v>3677</v>
      </c>
      <c r="E857" s="47" t="s">
        <v>2592</v>
      </c>
      <c r="F857" s="28" t="s">
        <v>2593</v>
      </c>
      <c r="G857" s="67">
        <v>100</v>
      </c>
      <c r="H857" s="26">
        <v>212.78</v>
      </c>
      <c r="I857" s="123">
        <f t="shared" si="97"/>
        <v>0</v>
      </c>
      <c r="J857" s="126">
        <f t="shared" si="93"/>
        <v>212.78</v>
      </c>
      <c r="K857" s="40">
        <f t="shared" ref="K857:K920" si="102">$K$278</f>
        <v>0</v>
      </c>
      <c r="L857" s="23">
        <v>75</v>
      </c>
      <c r="M857" s="22">
        <f t="shared" si="100"/>
        <v>159.58500000000001</v>
      </c>
      <c r="N857" s="65" t="s">
        <v>2594</v>
      </c>
      <c r="O857" s="65" t="s">
        <v>2595</v>
      </c>
      <c r="P857" s="32" t="s">
        <v>194</v>
      </c>
      <c r="Q857" s="32" t="s">
        <v>471</v>
      </c>
      <c r="R857" s="162"/>
    </row>
    <row r="858" spans="1:18">
      <c r="A858" s="184"/>
      <c r="B858" s="187"/>
      <c r="C858" s="167" t="s">
        <v>3677</v>
      </c>
      <c r="E858" s="47" t="s">
        <v>2596</v>
      </c>
      <c r="F858" s="28" t="s">
        <v>2597</v>
      </c>
      <c r="G858" s="67">
        <v>100</v>
      </c>
      <c r="H858" s="26">
        <v>185.42</v>
      </c>
      <c r="I858" s="123">
        <f t="shared" si="97"/>
        <v>0</v>
      </c>
      <c r="J858" s="126">
        <f t="shared" si="93"/>
        <v>185.42</v>
      </c>
      <c r="K858" s="40">
        <f t="shared" si="102"/>
        <v>0</v>
      </c>
      <c r="L858" s="23">
        <v>75</v>
      </c>
      <c r="M858" s="22">
        <f t="shared" si="100"/>
        <v>139.06499999999997</v>
      </c>
      <c r="N858" s="65" t="s">
        <v>2598</v>
      </c>
      <c r="O858" s="65" t="s">
        <v>2599</v>
      </c>
      <c r="P858" s="32" t="s">
        <v>194</v>
      </c>
      <c r="Q858" s="32" t="s">
        <v>471</v>
      </c>
      <c r="R858" s="162"/>
    </row>
    <row r="859" spans="1:18">
      <c r="A859" s="185"/>
      <c r="B859" s="188"/>
      <c r="C859" s="167" t="s">
        <v>3677</v>
      </c>
      <c r="E859" s="47" t="s">
        <v>2600</v>
      </c>
      <c r="F859" s="28" t="s">
        <v>2601</v>
      </c>
      <c r="G859" s="67">
        <v>100</v>
      </c>
      <c r="H859" s="26">
        <v>199.2</v>
      </c>
      <c r="I859" s="123">
        <f t="shared" si="97"/>
        <v>0</v>
      </c>
      <c r="J859" s="126">
        <f t="shared" si="93"/>
        <v>199.2</v>
      </c>
      <c r="K859" s="40">
        <f t="shared" si="102"/>
        <v>0</v>
      </c>
      <c r="L859" s="23">
        <v>75</v>
      </c>
      <c r="M859" s="22">
        <f t="shared" si="100"/>
        <v>149.4</v>
      </c>
      <c r="N859" s="65" t="s">
        <v>2602</v>
      </c>
      <c r="O859" s="65" t="s">
        <v>2603</v>
      </c>
      <c r="P859" s="32" t="s">
        <v>194</v>
      </c>
      <c r="Q859" s="32" t="s">
        <v>471</v>
      </c>
      <c r="R859" s="162"/>
    </row>
    <row r="860" spans="1:18">
      <c r="A860" s="183"/>
      <c r="B860" s="186"/>
      <c r="C860" s="167" t="s">
        <v>3685</v>
      </c>
      <c r="E860" s="47" t="s">
        <v>2604</v>
      </c>
      <c r="F860" s="28" t="s">
        <v>2605</v>
      </c>
      <c r="G860" s="67">
        <v>100</v>
      </c>
      <c r="H860" s="26">
        <v>205.7</v>
      </c>
      <c r="I860" s="123">
        <f t="shared" si="97"/>
        <v>0</v>
      </c>
      <c r="J860" s="126">
        <f t="shared" si="93"/>
        <v>205.7</v>
      </c>
      <c r="K860" s="40">
        <f t="shared" si="102"/>
        <v>0</v>
      </c>
      <c r="L860" s="23">
        <v>50</v>
      </c>
      <c r="M860" s="22">
        <f t="shared" si="100"/>
        <v>102.85</v>
      </c>
      <c r="N860" s="65" t="s">
        <v>2606</v>
      </c>
      <c r="O860" s="65" t="s">
        <v>2607</v>
      </c>
      <c r="P860" s="32" t="s">
        <v>194</v>
      </c>
      <c r="Q860" s="32" t="s">
        <v>471</v>
      </c>
      <c r="R860" s="162"/>
    </row>
    <row r="861" spans="1:18">
      <c r="A861" s="184"/>
      <c r="B861" s="187"/>
      <c r="C861" s="167" t="s">
        <v>3685</v>
      </c>
      <c r="E861" s="47" t="s">
        <v>2608</v>
      </c>
      <c r="F861" s="28" t="s">
        <v>2609</v>
      </c>
      <c r="G861" s="67">
        <v>100</v>
      </c>
      <c r="H861" s="26">
        <v>208.21</v>
      </c>
      <c r="I861" s="123">
        <f t="shared" si="97"/>
        <v>0</v>
      </c>
      <c r="J861" s="126">
        <f t="shared" si="93"/>
        <v>208.21</v>
      </c>
      <c r="K861" s="40">
        <f t="shared" si="102"/>
        <v>0</v>
      </c>
      <c r="L861" s="23">
        <v>50</v>
      </c>
      <c r="M861" s="22">
        <f t="shared" si="100"/>
        <v>104.105</v>
      </c>
      <c r="N861" s="65" t="s">
        <v>2610</v>
      </c>
      <c r="O861" s="65" t="s">
        <v>2611</v>
      </c>
      <c r="P861" s="32" t="s">
        <v>194</v>
      </c>
      <c r="Q861" s="32" t="s">
        <v>471</v>
      </c>
      <c r="R861" s="162"/>
    </row>
    <row r="862" spans="1:18">
      <c r="A862" s="184"/>
      <c r="B862" s="187"/>
      <c r="C862" s="167" t="s">
        <v>3685</v>
      </c>
      <c r="E862" s="47" t="s">
        <v>2612</v>
      </c>
      <c r="F862" s="28" t="s">
        <v>2613</v>
      </c>
      <c r="G862" s="67">
        <v>100</v>
      </c>
      <c r="H862" s="26">
        <v>209.46</v>
      </c>
      <c r="I862" s="123">
        <f t="shared" si="97"/>
        <v>0</v>
      </c>
      <c r="J862" s="126">
        <f t="shared" si="93"/>
        <v>209.46</v>
      </c>
      <c r="K862" s="40">
        <f t="shared" si="102"/>
        <v>0</v>
      </c>
      <c r="L862" s="23">
        <v>50</v>
      </c>
      <c r="M862" s="22">
        <f t="shared" si="100"/>
        <v>104.73</v>
      </c>
      <c r="N862" s="65" t="s">
        <v>2614</v>
      </c>
      <c r="O862" s="65" t="s">
        <v>2615</v>
      </c>
      <c r="P862" s="32" t="s">
        <v>194</v>
      </c>
      <c r="Q862" s="32" t="s">
        <v>471</v>
      </c>
      <c r="R862" s="162"/>
    </row>
    <row r="863" spans="1:18">
      <c r="A863" s="184"/>
      <c r="B863" s="187"/>
      <c r="C863" s="167" t="s">
        <v>3685</v>
      </c>
      <c r="E863" s="47" t="s">
        <v>2616</v>
      </c>
      <c r="F863" s="28" t="s">
        <v>2617</v>
      </c>
      <c r="G863" s="67">
        <v>100</v>
      </c>
      <c r="H863" s="26">
        <v>206.95</v>
      </c>
      <c r="I863" s="123">
        <f t="shared" si="97"/>
        <v>0</v>
      </c>
      <c r="J863" s="126">
        <f t="shared" si="93"/>
        <v>206.95</v>
      </c>
      <c r="K863" s="40">
        <f t="shared" si="102"/>
        <v>0</v>
      </c>
      <c r="L863" s="23">
        <v>50</v>
      </c>
      <c r="M863" s="73">
        <f t="shared" si="100"/>
        <v>103.47499999999999</v>
      </c>
      <c r="N863" s="74">
        <v>4250438930134</v>
      </c>
      <c r="O863" s="65"/>
      <c r="P863" s="32" t="s">
        <v>194</v>
      </c>
      <c r="Q863" s="32" t="s">
        <v>471</v>
      </c>
      <c r="R863" s="162"/>
    </row>
    <row r="864" spans="1:18">
      <c r="A864" s="184"/>
      <c r="B864" s="187"/>
      <c r="C864" s="167" t="s">
        <v>3685</v>
      </c>
      <c r="E864" s="47" t="s">
        <v>2618</v>
      </c>
      <c r="F864" s="28" t="s">
        <v>2619</v>
      </c>
      <c r="G864" s="67">
        <v>100</v>
      </c>
      <c r="H864" s="26">
        <v>203.19</v>
      </c>
      <c r="I864" s="123">
        <f t="shared" si="97"/>
        <v>0</v>
      </c>
      <c r="J864" s="126">
        <f t="shared" si="93"/>
        <v>203.19</v>
      </c>
      <c r="K864" s="40">
        <f t="shared" si="102"/>
        <v>0</v>
      </c>
      <c r="L864" s="23">
        <v>50</v>
      </c>
      <c r="M864" s="22">
        <f t="shared" si="100"/>
        <v>101.595</v>
      </c>
      <c r="N864" s="65" t="s">
        <v>2620</v>
      </c>
      <c r="O864" s="65" t="s">
        <v>2621</v>
      </c>
      <c r="P864" s="32" t="s">
        <v>194</v>
      </c>
      <c r="Q864" s="32" t="s">
        <v>471</v>
      </c>
      <c r="R864" s="162"/>
    </row>
    <row r="865" spans="1:19">
      <c r="A865" s="184"/>
      <c r="B865" s="187"/>
      <c r="C865" s="167" t="s">
        <v>3685</v>
      </c>
      <c r="E865" s="47" t="s">
        <v>2622</v>
      </c>
      <c r="F865" s="28" t="s">
        <v>2623</v>
      </c>
      <c r="G865" s="67">
        <v>100</v>
      </c>
      <c r="H865" s="26">
        <v>208.21</v>
      </c>
      <c r="I865" s="123">
        <f t="shared" si="97"/>
        <v>0</v>
      </c>
      <c r="J865" s="126">
        <f t="shared" si="93"/>
        <v>208.21</v>
      </c>
      <c r="K865" s="40">
        <f t="shared" si="102"/>
        <v>0</v>
      </c>
      <c r="L865" s="23">
        <v>50</v>
      </c>
      <c r="M865" s="22">
        <f t="shared" si="100"/>
        <v>104.105</v>
      </c>
      <c r="N865" s="65">
        <v>4250438930196</v>
      </c>
      <c r="O865" s="65"/>
      <c r="P865" s="32" t="s">
        <v>194</v>
      </c>
      <c r="Q865" s="32" t="s">
        <v>471</v>
      </c>
      <c r="R865" s="162"/>
    </row>
    <row r="866" spans="1:19">
      <c r="A866" s="185"/>
      <c r="B866" s="188"/>
      <c r="C866" s="167" t="s">
        <v>3685</v>
      </c>
      <c r="E866" s="47" t="s">
        <v>2624</v>
      </c>
      <c r="F866" s="28" t="s">
        <v>2625</v>
      </c>
      <c r="G866" s="67">
        <v>100</v>
      </c>
      <c r="H866" s="26">
        <v>206.95</v>
      </c>
      <c r="I866" s="123">
        <f t="shared" si="97"/>
        <v>0</v>
      </c>
      <c r="J866" s="126">
        <f t="shared" si="93"/>
        <v>206.95</v>
      </c>
      <c r="K866" s="40">
        <f t="shared" si="102"/>
        <v>0</v>
      </c>
      <c r="L866" s="23">
        <v>50</v>
      </c>
      <c r="M866" s="22">
        <f t="shared" si="100"/>
        <v>103.47499999999999</v>
      </c>
      <c r="N866" s="65">
        <v>4250438930219</v>
      </c>
      <c r="O866" s="65"/>
      <c r="P866" s="32" t="s">
        <v>194</v>
      </c>
      <c r="Q866" s="32" t="s">
        <v>471</v>
      </c>
      <c r="R866" s="162"/>
    </row>
    <row r="867" spans="1:19">
      <c r="A867" s="183"/>
      <c r="B867" s="186"/>
      <c r="C867" s="167" t="s">
        <v>3685</v>
      </c>
      <c r="E867" s="47" t="s">
        <v>2626</v>
      </c>
      <c r="F867" s="28" t="s">
        <v>2627</v>
      </c>
      <c r="G867" s="67">
        <v>100</v>
      </c>
      <c r="H867" s="26">
        <v>223.58</v>
      </c>
      <c r="I867" s="123">
        <f t="shared" si="97"/>
        <v>0</v>
      </c>
      <c r="J867" s="126">
        <f t="shared" si="93"/>
        <v>223.58</v>
      </c>
      <c r="K867" s="40">
        <f t="shared" si="102"/>
        <v>0</v>
      </c>
      <c r="L867" s="23">
        <v>50</v>
      </c>
      <c r="M867" s="22">
        <f t="shared" si="100"/>
        <v>111.79</v>
      </c>
      <c r="N867" s="65" t="s">
        <v>2628</v>
      </c>
      <c r="O867" s="65" t="s">
        <v>2629</v>
      </c>
      <c r="P867" s="32" t="s">
        <v>194</v>
      </c>
      <c r="Q867" s="32" t="s">
        <v>471</v>
      </c>
      <c r="R867" s="162"/>
    </row>
    <row r="868" spans="1:19">
      <c r="A868" s="184"/>
      <c r="B868" s="187"/>
      <c r="C868" s="167" t="s">
        <v>3685</v>
      </c>
      <c r="E868" s="47" t="s">
        <v>2630</v>
      </c>
      <c r="F868" s="28" t="s">
        <v>2631</v>
      </c>
      <c r="G868" s="67">
        <v>100</v>
      </c>
      <c r="H868" s="26">
        <v>226.31</v>
      </c>
      <c r="I868" s="123">
        <f t="shared" si="97"/>
        <v>0</v>
      </c>
      <c r="J868" s="126">
        <f t="shared" si="93"/>
        <v>226.31</v>
      </c>
      <c r="K868" s="40">
        <f t="shared" si="102"/>
        <v>0</v>
      </c>
      <c r="L868" s="23">
        <v>50</v>
      </c>
      <c r="M868" s="22">
        <f t="shared" si="100"/>
        <v>113.155</v>
      </c>
      <c r="N868" s="65" t="s">
        <v>2632</v>
      </c>
      <c r="O868" s="65" t="s">
        <v>2633</v>
      </c>
      <c r="P868" s="32" t="s">
        <v>194</v>
      </c>
      <c r="Q868" s="32" t="s">
        <v>471</v>
      </c>
      <c r="R868" s="162"/>
    </row>
    <row r="869" spans="1:19">
      <c r="A869" s="184"/>
      <c r="B869" s="187"/>
      <c r="C869" s="167" t="s">
        <v>3685</v>
      </c>
      <c r="E869" s="47" t="s">
        <v>2634</v>
      </c>
      <c r="F869" s="28" t="s">
        <v>2635</v>
      </c>
      <c r="G869" s="67">
        <v>100</v>
      </c>
      <c r="H869" s="26">
        <v>227.67</v>
      </c>
      <c r="I869" s="123">
        <f t="shared" si="97"/>
        <v>0</v>
      </c>
      <c r="J869" s="126">
        <f t="shared" si="93"/>
        <v>227.67</v>
      </c>
      <c r="K869" s="40">
        <f t="shared" si="102"/>
        <v>0</v>
      </c>
      <c r="L869" s="23">
        <v>50</v>
      </c>
      <c r="M869" s="22">
        <f t="shared" si="100"/>
        <v>113.83499999999999</v>
      </c>
      <c r="N869" s="65" t="s">
        <v>2636</v>
      </c>
      <c r="O869" s="65" t="s">
        <v>2637</v>
      </c>
      <c r="P869" s="32" t="s">
        <v>194</v>
      </c>
      <c r="Q869" s="32" t="s">
        <v>471</v>
      </c>
      <c r="R869" s="162"/>
    </row>
    <row r="870" spans="1:19">
      <c r="A870" s="184"/>
      <c r="B870" s="187"/>
      <c r="C870" s="167" t="s">
        <v>3685</v>
      </c>
      <c r="E870" s="47" t="s">
        <v>2638</v>
      </c>
      <c r="F870" s="28" t="s">
        <v>2639</v>
      </c>
      <c r="G870" s="67">
        <v>100</v>
      </c>
      <c r="H870" s="26">
        <v>224.95</v>
      </c>
      <c r="I870" s="123">
        <f t="shared" si="97"/>
        <v>0</v>
      </c>
      <c r="J870" s="126">
        <f t="shared" si="93"/>
        <v>224.95</v>
      </c>
      <c r="K870" s="40">
        <f t="shared" si="102"/>
        <v>0</v>
      </c>
      <c r="L870" s="23">
        <v>50</v>
      </c>
      <c r="M870" s="22">
        <f t="shared" si="100"/>
        <v>112.47499999999999</v>
      </c>
      <c r="N870" s="65" t="s">
        <v>2640</v>
      </c>
      <c r="O870" s="65" t="s">
        <v>2641</v>
      </c>
      <c r="P870" s="32" t="s">
        <v>194</v>
      </c>
      <c r="Q870" s="32" t="s">
        <v>471</v>
      </c>
      <c r="R870" s="162"/>
    </row>
    <row r="871" spans="1:19">
      <c r="A871" s="184"/>
      <c r="B871" s="187"/>
      <c r="C871" s="167" t="s">
        <v>3685</v>
      </c>
      <c r="E871" s="47" t="s">
        <v>2642</v>
      </c>
      <c r="F871" s="28" t="s">
        <v>2643</v>
      </c>
      <c r="G871" s="67">
        <v>100</v>
      </c>
      <c r="H871" s="26">
        <v>220.86</v>
      </c>
      <c r="I871" s="123">
        <f t="shared" si="97"/>
        <v>0</v>
      </c>
      <c r="J871" s="126">
        <f t="shared" si="93"/>
        <v>220.86</v>
      </c>
      <c r="K871" s="40">
        <f t="shared" si="102"/>
        <v>0</v>
      </c>
      <c r="L871" s="23">
        <v>50</v>
      </c>
      <c r="M871" s="22">
        <f t="shared" si="100"/>
        <v>110.43</v>
      </c>
      <c r="N871" s="65" t="s">
        <v>2644</v>
      </c>
      <c r="O871" s="65" t="s">
        <v>2645</v>
      </c>
      <c r="P871" s="32" t="s">
        <v>194</v>
      </c>
      <c r="Q871" s="32" t="s">
        <v>471</v>
      </c>
      <c r="R871" s="162"/>
    </row>
    <row r="872" spans="1:19" ht="15" customHeight="1">
      <c r="A872" s="184"/>
      <c r="B872" s="187"/>
      <c r="C872" s="167" t="s">
        <v>3685</v>
      </c>
      <c r="E872" s="47" t="s">
        <v>2646</v>
      </c>
      <c r="F872" s="28" t="s">
        <v>2647</v>
      </c>
      <c r="G872" s="67">
        <v>100</v>
      </c>
      <c r="H872" s="26">
        <v>226.31</v>
      </c>
      <c r="I872" s="123">
        <f t="shared" si="97"/>
        <v>0</v>
      </c>
      <c r="J872" s="126">
        <f t="shared" si="93"/>
        <v>226.31</v>
      </c>
      <c r="K872" s="40">
        <f t="shared" si="102"/>
        <v>0</v>
      </c>
      <c r="L872" s="23">
        <v>50</v>
      </c>
      <c r="M872" s="22">
        <f t="shared" si="100"/>
        <v>113.155</v>
      </c>
      <c r="N872" s="65" t="s">
        <v>2648</v>
      </c>
      <c r="O872" s="65" t="s">
        <v>2649</v>
      </c>
      <c r="P872" s="32" t="s">
        <v>194</v>
      </c>
      <c r="Q872" s="32" t="s">
        <v>471</v>
      </c>
      <c r="R872" s="162"/>
    </row>
    <row r="873" spans="1:19" ht="15.65" customHeight="1">
      <c r="A873" s="185"/>
      <c r="B873" s="188"/>
      <c r="C873" s="167" t="s">
        <v>3685</v>
      </c>
      <c r="E873" s="47" t="s">
        <v>2650</v>
      </c>
      <c r="F873" s="28" t="s">
        <v>2651</v>
      </c>
      <c r="G873" s="67">
        <v>100</v>
      </c>
      <c r="H873" s="26">
        <v>224.95</v>
      </c>
      <c r="I873" s="123">
        <f t="shared" si="97"/>
        <v>0</v>
      </c>
      <c r="J873" s="126">
        <f t="shared" si="93"/>
        <v>224.95</v>
      </c>
      <c r="K873" s="40">
        <f t="shared" si="102"/>
        <v>0</v>
      </c>
      <c r="L873" s="23">
        <v>50</v>
      </c>
      <c r="M873" s="22">
        <f t="shared" si="100"/>
        <v>112.47499999999999</v>
      </c>
      <c r="N873" s="65" t="s">
        <v>2652</v>
      </c>
      <c r="O873" s="65" t="s">
        <v>2653</v>
      </c>
      <c r="P873" s="32" t="s">
        <v>194</v>
      </c>
      <c r="Q873" s="32" t="s">
        <v>471</v>
      </c>
      <c r="R873" s="162"/>
    </row>
    <row r="874" spans="1:19" ht="43.95" customHeight="1">
      <c r="A874" s="90" t="e" vm="3">
        <v>#VALUE!</v>
      </c>
      <c r="B874" s="98" t="e" vm="4">
        <v>#VALUE!</v>
      </c>
      <c r="C874" s="167"/>
      <c r="E874" s="161" t="s">
        <v>3994</v>
      </c>
      <c r="F874" s="28" t="s">
        <v>3995</v>
      </c>
      <c r="G874" s="67">
        <v>100</v>
      </c>
      <c r="H874" s="26">
        <v>390.5</v>
      </c>
      <c r="I874" s="26">
        <f t="shared" ref="I874" si="103">D874*J874/100</f>
        <v>0</v>
      </c>
      <c r="J874" s="147">
        <f t="shared" ref="J874" si="104">SUM(H874)*(1-K874)</f>
        <v>390.5</v>
      </c>
      <c r="K874" s="40">
        <f t="shared" si="102"/>
        <v>0</v>
      </c>
      <c r="L874" s="23">
        <v>50</v>
      </c>
      <c r="M874" s="22">
        <f t="shared" ref="M874" si="105">SUM(J874*L874)/100</f>
        <v>195.25</v>
      </c>
      <c r="N874" s="144"/>
      <c r="O874" s="144"/>
      <c r="P874" s="139"/>
      <c r="Q874" s="140"/>
      <c r="R874" s="162"/>
    </row>
    <row r="875" spans="1:19" ht="58.2" customHeight="1">
      <c r="A875" s="92" t="e" vm="5">
        <v>#VALUE!</v>
      </c>
      <c r="B875" s="165" t="e" vm="4">
        <v>#VALUE!</v>
      </c>
      <c r="C875" s="167"/>
      <c r="E875" s="161" t="s">
        <v>3993</v>
      </c>
      <c r="F875" s="28" t="s">
        <v>3992</v>
      </c>
      <c r="G875" s="67">
        <v>100</v>
      </c>
      <c r="H875" s="26">
        <v>401.13000000000005</v>
      </c>
      <c r="I875" s="26">
        <f>D875*J875/100</f>
        <v>0</v>
      </c>
      <c r="J875" s="147">
        <f>SUM(H875)*(1-K875)</f>
        <v>401.13000000000005</v>
      </c>
      <c r="K875" s="40">
        <f t="shared" si="102"/>
        <v>0</v>
      </c>
      <c r="L875" s="120">
        <v>50</v>
      </c>
      <c r="M875" s="121">
        <f t="shared" si="100"/>
        <v>200.56500000000003</v>
      </c>
      <c r="N875" s="144"/>
      <c r="O875" s="144"/>
      <c r="P875" s="139"/>
      <c r="Q875" s="140"/>
      <c r="R875" s="162"/>
    </row>
    <row r="876" spans="1:19" ht="68.5" customHeight="1">
      <c r="A876" s="93"/>
      <c r="B876" s="99"/>
      <c r="C876" s="167" t="s">
        <v>3685</v>
      </c>
      <c r="E876" s="47" t="s">
        <v>2654</v>
      </c>
      <c r="F876" s="42" t="s">
        <v>2655</v>
      </c>
      <c r="G876" s="67">
        <v>100</v>
      </c>
      <c r="H876" s="26">
        <v>215.4</v>
      </c>
      <c r="I876" s="130">
        <f t="shared" ref="I876:I943" si="106">D876*J876/100</f>
        <v>0</v>
      </c>
      <c r="J876" s="126">
        <f t="shared" si="93"/>
        <v>215.4</v>
      </c>
      <c r="K876" s="40">
        <f t="shared" si="102"/>
        <v>0</v>
      </c>
      <c r="L876" s="23">
        <v>50</v>
      </c>
      <c r="M876" s="22">
        <f t="shared" si="100"/>
        <v>107.7</v>
      </c>
      <c r="N876" s="65" t="s">
        <v>2656</v>
      </c>
      <c r="O876" s="65" t="s">
        <v>2657</v>
      </c>
      <c r="P876" s="32" t="s">
        <v>194</v>
      </c>
      <c r="Q876" s="32" t="s">
        <v>471</v>
      </c>
      <c r="R876" s="162"/>
    </row>
    <row r="877" spans="1:19">
      <c r="A877" s="183"/>
      <c r="B877" s="186" t="e" vm="2">
        <v>#VALUE!</v>
      </c>
      <c r="C877" s="167" t="s">
        <v>3685</v>
      </c>
      <c r="E877" s="47" t="s">
        <v>2658</v>
      </c>
      <c r="F877" s="28" t="s">
        <v>2659</v>
      </c>
      <c r="G877" s="67">
        <v>100</v>
      </c>
      <c r="H877" s="164">
        <v>1181.4110000000001</v>
      </c>
      <c r="I877" s="123">
        <f t="shared" si="106"/>
        <v>0</v>
      </c>
      <c r="J877" s="126">
        <f t="shared" si="93"/>
        <v>1181.4110000000001</v>
      </c>
      <c r="K877" s="40">
        <f t="shared" si="102"/>
        <v>0</v>
      </c>
      <c r="L877" s="23">
        <v>20</v>
      </c>
      <c r="M877" s="22">
        <f t="shared" si="100"/>
        <v>236.28220000000002</v>
      </c>
      <c r="N877" s="65" t="s">
        <v>2660</v>
      </c>
      <c r="O877" s="65" t="s">
        <v>2661</v>
      </c>
      <c r="P877" s="32" t="s">
        <v>194</v>
      </c>
      <c r="Q877" s="32" t="s">
        <v>1602</v>
      </c>
      <c r="R877" s="162"/>
      <c r="S877" s="215">
        <v>0.1</v>
      </c>
    </row>
    <row r="878" spans="1:19">
      <c r="A878" s="184"/>
      <c r="B878" s="187"/>
      <c r="C878" s="167" t="s">
        <v>3685</v>
      </c>
      <c r="E878" s="47" t="s">
        <v>2662</v>
      </c>
      <c r="F878" s="28" t="s">
        <v>2663</v>
      </c>
      <c r="G878" s="67">
        <v>100</v>
      </c>
      <c r="H878" s="164">
        <v>1413.808</v>
      </c>
      <c r="I878" s="123">
        <f t="shared" si="106"/>
        <v>0</v>
      </c>
      <c r="J878" s="126">
        <f t="shared" si="93"/>
        <v>1413.808</v>
      </c>
      <c r="K878" s="40">
        <f t="shared" si="102"/>
        <v>0</v>
      </c>
      <c r="L878" s="23">
        <v>4</v>
      </c>
      <c r="M878" s="22">
        <f t="shared" si="100"/>
        <v>56.552320000000002</v>
      </c>
      <c r="N878" s="65" t="s">
        <v>2664</v>
      </c>
      <c r="O878" s="65" t="s">
        <v>2665</v>
      </c>
      <c r="P878" s="32" t="s">
        <v>194</v>
      </c>
      <c r="Q878" s="32" t="s">
        <v>1602</v>
      </c>
      <c r="R878" s="162"/>
      <c r="S878" s="216"/>
    </row>
    <row r="879" spans="1:19">
      <c r="A879" s="185"/>
      <c r="B879" s="188"/>
      <c r="C879" s="167" t="s">
        <v>3685</v>
      </c>
      <c r="E879" s="47" t="s">
        <v>2666</v>
      </c>
      <c r="F879" s="28" t="s">
        <v>2667</v>
      </c>
      <c r="G879" s="67">
        <v>100</v>
      </c>
      <c r="H879" s="164">
        <v>1469.4900000000002</v>
      </c>
      <c r="I879" s="123">
        <f t="shared" si="106"/>
        <v>0</v>
      </c>
      <c r="J879" s="126">
        <f t="shared" si="93"/>
        <v>1469.4900000000002</v>
      </c>
      <c r="K879" s="40">
        <f t="shared" si="102"/>
        <v>0</v>
      </c>
      <c r="L879" s="23">
        <v>4</v>
      </c>
      <c r="M879" s="22">
        <f t="shared" si="100"/>
        <v>58.779600000000009</v>
      </c>
      <c r="N879" s="65" t="s">
        <v>2668</v>
      </c>
      <c r="O879" s="65" t="s">
        <v>2669</v>
      </c>
      <c r="P879" s="32" t="s">
        <v>194</v>
      </c>
      <c r="Q879" s="32" t="s">
        <v>1602</v>
      </c>
      <c r="R879" s="162"/>
      <c r="S879" s="216"/>
    </row>
    <row r="880" spans="1:19" ht="28.95" customHeight="1">
      <c r="A880" s="183"/>
      <c r="B880" s="186"/>
      <c r="C880" s="167" t="s">
        <v>3696</v>
      </c>
      <c r="E880" s="47" t="s">
        <v>2670</v>
      </c>
      <c r="F880" s="28" t="s">
        <v>2671</v>
      </c>
      <c r="G880" s="67">
        <v>100</v>
      </c>
      <c r="H880" s="26">
        <v>178.71</v>
      </c>
      <c r="I880" s="123">
        <f t="shared" si="106"/>
        <v>0</v>
      </c>
      <c r="J880" s="126">
        <f t="shared" si="93"/>
        <v>178.71</v>
      </c>
      <c r="K880" s="40">
        <f t="shared" si="102"/>
        <v>0</v>
      </c>
      <c r="L880" s="23">
        <v>25</v>
      </c>
      <c r="M880" s="22">
        <f t="shared" si="100"/>
        <v>44.677500000000002</v>
      </c>
      <c r="N880" s="65" t="s">
        <v>2672</v>
      </c>
      <c r="O880" s="65"/>
      <c r="P880" s="32" t="s">
        <v>27</v>
      </c>
      <c r="Q880" s="32" t="s">
        <v>63</v>
      </c>
      <c r="R880" s="162"/>
    </row>
    <row r="881" spans="1:19" ht="28.95" customHeight="1">
      <c r="A881" s="185"/>
      <c r="B881" s="187"/>
      <c r="C881" s="167" t="s">
        <v>3696</v>
      </c>
      <c r="E881" s="47" t="s">
        <v>2673</v>
      </c>
      <c r="F881" s="28" t="s">
        <v>2674</v>
      </c>
      <c r="G881" s="67">
        <v>100</v>
      </c>
      <c r="H881" s="26">
        <v>213.85</v>
      </c>
      <c r="I881" s="123">
        <f t="shared" si="106"/>
        <v>0</v>
      </c>
      <c r="J881" s="126">
        <f t="shared" si="93"/>
        <v>213.85</v>
      </c>
      <c r="K881" s="40">
        <f t="shared" si="102"/>
        <v>0</v>
      </c>
      <c r="L881" s="23">
        <v>25</v>
      </c>
      <c r="M881" s="22">
        <f t="shared" si="100"/>
        <v>53.462499999999999</v>
      </c>
      <c r="N881" s="65" t="s">
        <v>2675</v>
      </c>
      <c r="O881" s="65"/>
      <c r="P881" s="32" t="s">
        <v>27</v>
      </c>
      <c r="Q881" s="32" t="s">
        <v>63</v>
      </c>
      <c r="R881" s="162"/>
    </row>
    <row r="882" spans="1:19" ht="28.2" customHeight="1">
      <c r="A882" s="183"/>
      <c r="B882" s="187"/>
      <c r="C882" s="167" t="s">
        <v>3696</v>
      </c>
      <c r="E882" s="47" t="s">
        <v>2676</v>
      </c>
      <c r="F882" s="28" t="s">
        <v>2677</v>
      </c>
      <c r="G882" s="67">
        <v>100</v>
      </c>
      <c r="H882" s="26">
        <v>202.68</v>
      </c>
      <c r="I882" s="123">
        <f t="shared" si="106"/>
        <v>0</v>
      </c>
      <c r="J882" s="126">
        <f t="shared" si="93"/>
        <v>202.68</v>
      </c>
      <c r="K882" s="40">
        <f t="shared" si="102"/>
        <v>0</v>
      </c>
      <c r="L882" s="23">
        <v>25</v>
      </c>
      <c r="M882" s="22">
        <f t="shared" si="100"/>
        <v>50.67</v>
      </c>
      <c r="N882" s="65" t="s">
        <v>2678</v>
      </c>
      <c r="O882" s="65"/>
      <c r="P882" s="32" t="s">
        <v>27</v>
      </c>
      <c r="Q882" s="32" t="s">
        <v>63</v>
      </c>
      <c r="R882" s="162"/>
    </row>
    <row r="883" spans="1:19" ht="28.2" customHeight="1">
      <c r="A883" s="185"/>
      <c r="B883" s="187"/>
      <c r="C883" s="167" t="s">
        <v>3696</v>
      </c>
      <c r="E883" s="47" t="s">
        <v>2679</v>
      </c>
      <c r="F883" s="28" t="s">
        <v>2680</v>
      </c>
      <c r="G883" s="67">
        <v>100</v>
      </c>
      <c r="H883" s="26">
        <v>256.77</v>
      </c>
      <c r="I883" s="123">
        <f t="shared" si="106"/>
        <v>0</v>
      </c>
      <c r="J883" s="126">
        <f t="shared" ref="J883:J950" si="107">SUM(H883)*(1-K883)</f>
        <v>256.77</v>
      </c>
      <c r="K883" s="40">
        <f t="shared" si="102"/>
        <v>0</v>
      </c>
      <c r="L883" s="23">
        <v>25</v>
      </c>
      <c r="M883" s="22">
        <f t="shared" si="100"/>
        <v>64.192499999999995</v>
      </c>
      <c r="N883" s="65" t="s">
        <v>2681</v>
      </c>
      <c r="O883" s="65"/>
      <c r="P883" s="32" t="s">
        <v>27</v>
      </c>
      <c r="Q883" s="32" t="s">
        <v>63</v>
      </c>
      <c r="R883" s="162"/>
    </row>
    <row r="884" spans="1:19" ht="34.950000000000003" customHeight="1">
      <c r="A884" s="183"/>
      <c r="B884" s="187"/>
      <c r="C884" s="167" t="s">
        <v>3696</v>
      </c>
      <c r="E884" s="47" t="s">
        <v>2682</v>
      </c>
      <c r="F884" s="28" t="s">
        <v>2683</v>
      </c>
      <c r="G884" s="67">
        <v>100</v>
      </c>
      <c r="H884" s="26">
        <v>180.97</v>
      </c>
      <c r="I884" s="123">
        <f t="shared" si="106"/>
        <v>0</v>
      </c>
      <c r="J884" s="126">
        <f t="shared" si="107"/>
        <v>180.97</v>
      </c>
      <c r="K884" s="40">
        <f t="shared" si="102"/>
        <v>0</v>
      </c>
      <c r="L884" s="23">
        <v>25</v>
      </c>
      <c r="M884" s="22">
        <f t="shared" si="100"/>
        <v>45.2425</v>
      </c>
      <c r="N884" s="65" t="s">
        <v>2684</v>
      </c>
      <c r="O884" s="65"/>
      <c r="P884" s="32" t="s">
        <v>27</v>
      </c>
      <c r="Q884" s="32" t="s">
        <v>63</v>
      </c>
      <c r="R884" s="162"/>
    </row>
    <row r="885" spans="1:19">
      <c r="A885" s="185"/>
      <c r="B885" s="187"/>
      <c r="C885" s="167" t="s">
        <v>3696</v>
      </c>
      <c r="E885" s="47" t="s">
        <v>2685</v>
      </c>
      <c r="F885" s="28" t="s">
        <v>2674</v>
      </c>
      <c r="G885" s="67">
        <v>100</v>
      </c>
      <c r="H885" s="26">
        <v>257.89</v>
      </c>
      <c r="I885" s="123">
        <f t="shared" si="106"/>
        <v>0</v>
      </c>
      <c r="J885" s="126">
        <f t="shared" si="107"/>
        <v>257.89</v>
      </c>
      <c r="K885" s="40">
        <f t="shared" si="102"/>
        <v>0</v>
      </c>
      <c r="L885" s="23">
        <v>25</v>
      </c>
      <c r="M885" s="22">
        <f t="shared" si="100"/>
        <v>64.472499999999997</v>
      </c>
      <c r="N885" s="65" t="s">
        <v>2686</v>
      </c>
      <c r="O885" s="65"/>
      <c r="P885" s="32" t="s">
        <v>27</v>
      </c>
      <c r="Q885" s="32" t="s">
        <v>63</v>
      </c>
      <c r="R885" s="162"/>
    </row>
    <row r="886" spans="1:19" ht="34.950000000000003" customHeight="1">
      <c r="A886" s="183"/>
      <c r="B886" s="187"/>
      <c r="C886" s="167" t="s">
        <v>3696</v>
      </c>
      <c r="E886" s="47" t="s">
        <v>2687</v>
      </c>
      <c r="F886" s="28" t="s">
        <v>2683</v>
      </c>
      <c r="G886" s="67">
        <v>100</v>
      </c>
      <c r="H886" s="26">
        <v>183.85</v>
      </c>
      <c r="I886" s="123">
        <f t="shared" si="106"/>
        <v>0</v>
      </c>
      <c r="J886" s="126">
        <f t="shared" si="107"/>
        <v>183.85</v>
      </c>
      <c r="K886" s="40">
        <f t="shared" si="102"/>
        <v>0</v>
      </c>
      <c r="L886" s="23">
        <v>25</v>
      </c>
      <c r="M886" s="22">
        <f t="shared" si="100"/>
        <v>45.962499999999999</v>
      </c>
      <c r="N886" s="65" t="s">
        <v>2688</v>
      </c>
      <c r="O886" s="65"/>
      <c r="P886" s="32" t="s">
        <v>27</v>
      </c>
      <c r="Q886" s="32" t="s">
        <v>63</v>
      </c>
      <c r="R886" s="162"/>
    </row>
    <row r="887" spans="1:19" ht="34.950000000000003" customHeight="1">
      <c r="A887" s="185"/>
      <c r="B887" s="188"/>
      <c r="C887" s="167" t="s">
        <v>3696</v>
      </c>
      <c r="E887" s="47" t="s">
        <v>2689</v>
      </c>
      <c r="F887" s="28" t="s">
        <v>2674</v>
      </c>
      <c r="G887" s="67">
        <v>100</v>
      </c>
      <c r="H887" s="26">
        <v>246.85</v>
      </c>
      <c r="I887" s="123">
        <f t="shared" si="106"/>
        <v>0</v>
      </c>
      <c r="J887" s="126">
        <f t="shared" si="107"/>
        <v>246.85</v>
      </c>
      <c r="K887" s="40">
        <f t="shared" si="102"/>
        <v>0</v>
      </c>
      <c r="L887" s="23">
        <v>25</v>
      </c>
      <c r="M887" s="22">
        <f t="shared" si="100"/>
        <v>61.712499999999999</v>
      </c>
      <c r="N887" s="65" t="s">
        <v>2690</v>
      </c>
      <c r="O887" s="65"/>
      <c r="P887" s="32" t="s">
        <v>27</v>
      </c>
      <c r="Q887" s="32" t="s">
        <v>63</v>
      </c>
      <c r="R887" s="162"/>
    </row>
    <row r="888" spans="1:19" ht="16.2" customHeight="1">
      <c r="A888" s="183"/>
      <c r="B888" s="191"/>
      <c r="C888" s="167" t="s">
        <v>3696</v>
      </c>
      <c r="E888" s="47" t="s">
        <v>3998</v>
      </c>
      <c r="F888" s="42" t="s">
        <v>4002</v>
      </c>
      <c r="G888" s="67">
        <v>100</v>
      </c>
      <c r="H888" s="164">
        <v>340.4</v>
      </c>
      <c r="I888" s="26">
        <f>D888*J888/100</f>
        <v>0</v>
      </c>
      <c r="J888" s="147">
        <f>SUM(H888)*(1-K889)</f>
        <v>340.4</v>
      </c>
      <c r="K888" s="40">
        <f t="shared" si="102"/>
        <v>0</v>
      </c>
      <c r="L888" s="23">
        <v>40</v>
      </c>
      <c r="M888" s="22">
        <f t="shared" si="100"/>
        <v>136.16</v>
      </c>
      <c r="N888" s="144"/>
      <c r="O888" s="144"/>
      <c r="P888" s="139"/>
      <c r="Q888" s="140"/>
      <c r="R888" s="162"/>
      <c r="S888" s="215">
        <v>0.1</v>
      </c>
    </row>
    <row r="889" spans="1:19" ht="18.649999999999999" customHeight="1">
      <c r="A889" s="184"/>
      <c r="B889" s="192"/>
      <c r="C889" s="167" t="s">
        <v>3696</v>
      </c>
      <c r="E889" s="47" t="s">
        <v>3996</v>
      </c>
      <c r="F889" s="42" t="s">
        <v>3997</v>
      </c>
      <c r="G889" s="67">
        <v>100</v>
      </c>
      <c r="H889" s="164">
        <v>460.3</v>
      </c>
      <c r="I889" s="26">
        <f>D889*J889/100</f>
        <v>0</v>
      </c>
      <c r="J889" s="147">
        <f>SUM(H889)*(1-K889)</f>
        <v>460.3</v>
      </c>
      <c r="K889" s="40">
        <f t="shared" si="102"/>
        <v>0</v>
      </c>
      <c r="L889" s="23">
        <v>40</v>
      </c>
      <c r="M889" s="22">
        <f t="shared" si="100"/>
        <v>184.12</v>
      </c>
      <c r="N889" s="144"/>
      <c r="O889" s="144"/>
      <c r="P889" s="139" t="s">
        <v>329</v>
      </c>
      <c r="Q889" s="140" t="s">
        <v>63</v>
      </c>
      <c r="R889" s="162"/>
      <c r="S889" s="215"/>
    </row>
    <row r="890" spans="1:19" ht="18.649999999999999" customHeight="1">
      <c r="A890" s="184"/>
      <c r="B890" s="192"/>
      <c r="C890" s="167" t="s">
        <v>3696</v>
      </c>
      <c r="E890" s="47" t="s">
        <v>3999</v>
      </c>
      <c r="F890" s="42" t="s">
        <v>4003</v>
      </c>
      <c r="G890" s="67">
        <v>100</v>
      </c>
      <c r="H890" s="164">
        <v>344.4</v>
      </c>
      <c r="I890" s="26">
        <f>D890*J890/100</f>
        <v>0</v>
      </c>
      <c r="J890" s="147">
        <f>SUM(H890)*(1-K891)</f>
        <v>344.4</v>
      </c>
      <c r="K890" s="40">
        <f t="shared" si="102"/>
        <v>0</v>
      </c>
      <c r="L890" s="23">
        <v>30</v>
      </c>
      <c r="M890" s="22">
        <f t="shared" si="100"/>
        <v>103.32</v>
      </c>
      <c r="N890" s="144"/>
      <c r="O890" s="144"/>
      <c r="P890" s="139"/>
      <c r="Q890" s="140"/>
      <c r="R890" s="162"/>
      <c r="S890" s="215"/>
    </row>
    <row r="891" spans="1:19" ht="18.649999999999999" customHeight="1">
      <c r="A891" s="184"/>
      <c r="B891" s="192"/>
      <c r="C891" s="167" t="s">
        <v>3696</v>
      </c>
      <c r="E891" s="47" t="s">
        <v>4000</v>
      </c>
      <c r="F891" s="42" t="s">
        <v>4001</v>
      </c>
      <c r="G891" s="67">
        <v>100</v>
      </c>
      <c r="H891" s="164">
        <v>461.6</v>
      </c>
      <c r="I891" s="26">
        <f>D891*J891/100</f>
        <v>0</v>
      </c>
      <c r="J891" s="147">
        <f>SUM(H891)*(1-K892)</f>
        <v>461.6</v>
      </c>
      <c r="K891" s="40">
        <f t="shared" si="102"/>
        <v>0</v>
      </c>
      <c r="L891" s="23">
        <v>30</v>
      </c>
      <c r="M891" s="22">
        <f t="shared" si="100"/>
        <v>138.47999999999999</v>
      </c>
      <c r="N891" s="144"/>
      <c r="O891" s="144"/>
      <c r="P891" s="139"/>
      <c r="Q891" s="140"/>
      <c r="R891" s="162"/>
      <c r="S891" s="215"/>
    </row>
    <row r="892" spans="1:19" ht="18" customHeight="1">
      <c r="A892" s="184"/>
      <c r="B892" s="192"/>
      <c r="C892" s="167" t="s">
        <v>3696</v>
      </c>
      <c r="E892" s="47" t="s">
        <v>2691</v>
      </c>
      <c r="F892" s="42" t="s">
        <v>2692</v>
      </c>
      <c r="G892" s="67">
        <v>100</v>
      </c>
      <c r="H892" s="164">
        <v>346.18099999999998</v>
      </c>
      <c r="I892" s="130">
        <f t="shared" si="106"/>
        <v>0</v>
      </c>
      <c r="J892" s="126">
        <f t="shared" si="107"/>
        <v>346.18099999999998</v>
      </c>
      <c r="K892" s="40">
        <f t="shared" si="102"/>
        <v>0</v>
      </c>
      <c r="L892" s="23">
        <v>30</v>
      </c>
      <c r="M892" s="22">
        <f t="shared" si="100"/>
        <v>103.85430000000001</v>
      </c>
      <c r="N892" s="65" t="s">
        <v>2693</v>
      </c>
      <c r="O892" s="65" t="s">
        <v>2694</v>
      </c>
      <c r="P892" s="32" t="s">
        <v>329</v>
      </c>
      <c r="Q892" s="32" t="s">
        <v>63</v>
      </c>
      <c r="R892" s="162"/>
      <c r="S892" s="215"/>
    </row>
    <row r="893" spans="1:19" ht="18" customHeight="1">
      <c r="A893" s="184"/>
      <c r="B893" s="192"/>
      <c r="C893" s="167" t="s">
        <v>3696</v>
      </c>
      <c r="E893" s="47" t="s">
        <v>2695</v>
      </c>
      <c r="F893" s="42" t="s">
        <v>2696</v>
      </c>
      <c r="G893" s="67">
        <v>100</v>
      </c>
      <c r="H893" s="164">
        <v>466.43299999999999</v>
      </c>
      <c r="I893" s="130">
        <f t="shared" si="106"/>
        <v>0</v>
      </c>
      <c r="J893" s="126">
        <f t="shared" si="107"/>
        <v>466.43299999999999</v>
      </c>
      <c r="K893" s="40">
        <f t="shared" si="102"/>
        <v>0</v>
      </c>
      <c r="L893" s="23">
        <v>30</v>
      </c>
      <c r="M893" s="22">
        <f t="shared" ref="M893:M906" si="108">SUM(J893*L893)/100</f>
        <v>139.9299</v>
      </c>
      <c r="N893" s="65" t="s">
        <v>2697</v>
      </c>
      <c r="O893" s="65" t="s">
        <v>2698</v>
      </c>
      <c r="P893" s="32" t="s">
        <v>329</v>
      </c>
      <c r="Q893" s="32" t="s">
        <v>63</v>
      </c>
      <c r="R893" s="162"/>
      <c r="S893" s="215"/>
    </row>
    <row r="894" spans="1:19" ht="18" customHeight="1">
      <c r="A894" s="184"/>
      <c r="B894" s="192"/>
      <c r="C894" s="167" t="s">
        <v>3696</v>
      </c>
      <c r="E894" s="47" t="s">
        <v>2699</v>
      </c>
      <c r="F894" s="42" t="s">
        <v>2700</v>
      </c>
      <c r="G894" s="67">
        <v>100</v>
      </c>
      <c r="H894" s="164">
        <v>455.49900000000002</v>
      </c>
      <c r="I894" s="130">
        <f t="shared" si="106"/>
        <v>0</v>
      </c>
      <c r="J894" s="126">
        <f t="shared" si="107"/>
        <v>455.49900000000002</v>
      </c>
      <c r="K894" s="40">
        <f t="shared" si="102"/>
        <v>0</v>
      </c>
      <c r="L894" s="23">
        <v>20</v>
      </c>
      <c r="M894" s="22">
        <f t="shared" si="108"/>
        <v>91.099800000000002</v>
      </c>
      <c r="N894" s="65" t="s">
        <v>2701</v>
      </c>
      <c r="O894" s="65" t="s">
        <v>2702</v>
      </c>
      <c r="P894" s="32" t="s">
        <v>329</v>
      </c>
      <c r="Q894" s="32" t="s">
        <v>63</v>
      </c>
      <c r="R894" s="162"/>
      <c r="S894" s="215"/>
    </row>
    <row r="895" spans="1:19" ht="18" customHeight="1">
      <c r="A895" s="185"/>
      <c r="B895" s="193"/>
      <c r="C895" s="167" t="s">
        <v>3696</v>
      </c>
      <c r="E895" s="47" t="s">
        <v>2703</v>
      </c>
      <c r="F895" s="42" t="s">
        <v>2704</v>
      </c>
      <c r="G895" s="67">
        <v>100</v>
      </c>
      <c r="H895" s="164">
        <v>648.63700000000006</v>
      </c>
      <c r="I895" s="130">
        <f t="shared" si="106"/>
        <v>0</v>
      </c>
      <c r="J895" s="126">
        <f t="shared" si="107"/>
        <v>648.63700000000006</v>
      </c>
      <c r="K895" s="40">
        <f t="shared" si="102"/>
        <v>0</v>
      </c>
      <c r="L895" s="75">
        <v>20</v>
      </c>
      <c r="M895" s="70">
        <f t="shared" si="108"/>
        <v>129.72740000000002</v>
      </c>
      <c r="N895" s="65" t="s">
        <v>2705</v>
      </c>
      <c r="O895" s="65" t="s">
        <v>2706</v>
      </c>
      <c r="P895" s="32" t="s">
        <v>329</v>
      </c>
      <c r="Q895" s="32" t="s">
        <v>63</v>
      </c>
      <c r="R895" s="162"/>
      <c r="S895" s="215"/>
    </row>
    <row r="896" spans="1:19" ht="18" customHeight="1">
      <c r="A896" s="183"/>
      <c r="B896" s="186"/>
      <c r="C896" s="167" t="s">
        <v>3677</v>
      </c>
      <c r="E896" s="47" t="s">
        <v>2707</v>
      </c>
      <c r="F896" s="42" t="s">
        <v>2708</v>
      </c>
      <c r="G896" s="67">
        <v>100</v>
      </c>
      <c r="H896" s="164">
        <v>95.277000000000001</v>
      </c>
      <c r="I896" s="130">
        <f t="shared" si="106"/>
        <v>0</v>
      </c>
      <c r="J896" s="126">
        <f t="shared" si="107"/>
        <v>95.277000000000001</v>
      </c>
      <c r="K896" s="40">
        <f t="shared" si="102"/>
        <v>0</v>
      </c>
      <c r="L896" s="23">
        <v>100</v>
      </c>
      <c r="M896" s="22">
        <f t="shared" si="108"/>
        <v>95.277000000000001</v>
      </c>
      <c r="N896" s="65" t="s">
        <v>2709</v>
      </c>
      <c r="O896" s="65" t="s">
        <v>2710</v>
      </c>
      <c r="P896" s="32" t="s">
        <v>27</v>
      </c>
      <c r="Q896" s="32" t="s">
        <v>63</v>
      </c>
      <c r="R896" s="162"/>
      <c r="S896" s="215">
        <v>0.05</v>
      </c>
    </row>
    <row r="897" spans="1:19" ht="18" customHeight="1">
      <c r="A897" s="184"/>
      <c r="B897" s="187"/>
      <c r="C897" s="167" t="s">
        <v>3677</v>
      </c>
      <c r="E897" s="47" t="s">
        <v>2711</v>
      </c>
      <c r="F897" s="42" t="s">
        <v>2712</v>
      </c>
      <c r="G897" s="67">
        <v>100</v>
      </c>
      <c r="H897" s="164">
        <v>98.248499999999993</v>
      </c>
      <c r="I897" s="130">
        <f t="shared" si="106"/>
        <v>0</v>
      </c>
      <c r="J897" s="126">
        <f t="shared" si="107"/>
        <v>98.248499999999993</v>
      </c>
      <c r="K897" s="40">
        <f t="shared" si="102"/>
        <v>0</v>
      </c>
      <c r="L897" s="23">
        <v>100</v>
      </c>
      <c r="M897" s="22">
        <f t="shared" si="108"/>
        <v>98.248499999999979</v>
      </c>
      <c r="N897" s="65" t="s">
        <v>2713</v>
      </c>
      <c r="O897" s="65" t="s">
        <v>2714</v>
      </c>
      <c r="P897" s="32" t="s">
        <v>27</v>
      </c>
      <c r="Q897" s="32" t="s">
        <v>63</v>
      </c>
      <c r="R897" s="162"/>
      <c r="S897" s="216"/>
    </row>
    <row r="898" spans="1:19" ht="18" customHeight="1">
      <c r="A898" s="184"/>
      <c r="B898" s="187"/>
      <c r="C898" s="167" t="s">
        <v>3677</v>
      </c>
      <c r="E898" s="47" t="s">
        <v>2715</v>
      </c>
      <c r="F898" s="42" t="s">
        <v>2716</v>
      </c>
      <c r="G898" s="67">
        <v>100</v>
      </c>
      <c r="H898" s="164">
        <v>101.23050000000001</v>
      </c>
      <c r="I898" s="130">
        <f t="shared" si="106"/>
        <v>0</v>
      </c>
      <c r="J898" s="126">
        <f t="shared" si="107"/>
        <v>101.23050000000001</v>
      </c>
      <c r="K898" s="40">
        <f t="shared" si="102"/>
        <v>0</v>
      </c>
      <c r="L898" s="23">
        <v>100</v>
      </c>
      <c r="M898" s="22">
        <f t="shared" si="108"/>
        <v>101.23050000000001</v>
      </c>
      <c r="N898" s="65" t="s">
        <v>2717</v>
      </c>
      <c r="O898" s="65" t="s">
        <v>2718</v>
      </c>
      <c r="P898" s="32" t="s">
        <v>27</v>
      </c>
      <c r="Q898" s="32" t="s">
        <v>63</v>
      </c>
      <c r="R898" s="162"/>
      <c r="S898" s="216"/>
    </row>
    <row r="899" spans="1:19" ht="18" customHeight="1">
      <c r="A899" s="184"/>
      <c r="B899" s="187"/>
      <c r="C899" s="167" t="s">
        <v>3677</v>
      </c>
      <c r="E899" s="47" t="s">
        <v>2719</v>
      </c>
      <c r="F899" s="42" t="s">
        <v>2720</v>
      </c>
      <c r="G899" s="67">
        <v>100</v>
      </c>
      <c r="H899" s="164">
        <v>133.97999999999999</v>
      </c>
      <c r="I899" s="130">
        <f t="shared" si="106"/>
        <v>0</v>
      </c>
      <c r="J899" s="126">
        <f t="shared" si="107"/>
        <v>133.97999999999999</v>
      </c>
      <c r="K899" s="40">
        <f t="shared" si="102"/>
        <v>0</v>
      </c>
      <c r="L899" s="23">
        <v>100</v>
      </c>
      <c r="M899" s="22">
        <f t="shared" si="108"/>
        <v>133.97999999999999</v>
      </c>
      <c r="N899" s="65" t="s">
        <v>2721</v>
      </c>
      <c r="O899" s="65" t="s">
        <v>2722</v>
      </c>
      <c r="P899" s="32" t="s">
        <v>27</v>
      </c>
      <c r="Q899" s="32" t="s">
        <v>63</v>
      </c>
      <c r="R899" s="162"/>
      <c r="S899" s="216"/>
    </row>
    <row r="900" spans="1:19" ht="18" customHeight="1">
      <c r="A900" s="184"/>
      <c r="B900" s="187"/>
      <c r="C900" s="167" t="s">
        <v>3677</v>
      </c>
      <c r="E900" s="47" t="s">
        <v>2723</v>
      </c>
      <c r="F900" s="42" t="s">
        <v>2724</v>
      </c>
      <c r="G900" s="67">
        <v>100</v>
      </c>
      <c r="H900" s="164">
        <v>142.905</v>
      </c>
      <c r="I900" s="130">
        <f t="shared" si="106"/>
        <v>0</v>
      </c>
      <c r="J900" s="126">
        <f t="shared" si="107"/>
        <v>142.905</v>
      </c>
      <c r="K900" s="40">
        <f t="shared" si="102"/>
        <v>0</v>
      </c>
      <c r="L900" s="23">
        <v>100</v>
      </c>
      <c r="M900" s="22">
        <f t="shared" si="108"/>
        <v>142.905</v>
      </c>
      <c r="N900" s="65" t="s">
        <v>2725</v>
      </c>
      <c r="O900" s="65" t="s">
        <v>2726</v>
      </c>
      <c r="P900" s="32" t="s">
        <v>27</v>
      </c>
      <c r="Q900" s="32" t="s">
        <v>63</v>
      </c>
      <c r="R900" s="162"/>
      <c r="S900" s="216"/>
    </row>
    <row r="901" spans="1:19" ht="18" customHeight="1">
      <c r="A901" s="184"/>
      <c r="B901" s="187"/>
      <c r="C901" s="167" t="s">
        <v>3677</v>
      </c>
      <c r="E901" s="47" t="s">
        <v>2727</v>
      </c>
      <c r="F901" s="42" t="s">
        <v>2728</v>
      </c>
      <c r="G901" s="67">
        <v>100</v>
      </c>
      <c r="H901" s="164">
        <v>160.77600000000001</v>
      </c>
      <c r="I901" s="130">
        <f t="shared" si="106"/>
        <v>0</v>
      </c>
      <c r="J901" s="126">
        <f t="shared" si="107"/>
        <v>160.77600000000001</v>
      </c>
      <c r="K901" s="40">
        <f t="shared" si="102"/>
        <v>0</v>
      </c>
      <c r="L901" s="23">
        <v>100</v>
      </c>
      <c r="M901" s="22">
        <f t="shared" si="108"/>
        <v>160.77600000000001</v>
      </c>
      <c r="N901" s="65" t="s">
        <v>2729</v>
      </c>
      <c r="O901" s="65" t="s">
        <v>2730</v>
      </c>
      <c r="P901" s="32" t="s">
        <v>27</v>
      </c>
      <c r="Q901" s="32" t="s">
        <v>63</v>
      </c>
      <c r="R901" s="162"/>
      <c r="S901" s="216"/>
    </row>
    <row r="902" spans="1:19" ht="18" customHeight="1">
      <c r="A902" s="184"/>
      <c r="B902" s="187"/>
      <c r="C902" s="167" t="s">
        <v>3677</v>
      </c>
      <c r="E902" s="47" t="s">
        <v>2731</v>
      </c>
      <c r="F902" s="42" t="s">
        <v>2732</v>
      </c>
      <c r="G902" s="67">
        <v>100</v>
      </c>
      <c r="H902" s="164">
        <v>139.93350000000001</v>
      </c>
      <c r="I902" s="130">
        <f t="shared" si="106"/>
        <v>0</v>
      </c>
      <c r="J902" s="126">
        <f t="shared" si="107"/>
        <v>139.93350000000001</v>
      </c>
      <c r="K902" s="40">
        <f t="shared" si="102"/>
        <v>0</v>
      </c>
      <c r="L902" s="23">
        <v>100</v>
      </c>
      <c r="M902" s="22">
        <f t="shared" si="108"/>
        <v>139.93350000000001</v>
      </c>
      <c r="N902" s="65" t="s">
        <v>2733</v>
      </c>
      <c r="O902" s="65" t="s">
        <v>2734</v>
      </c>
      <c r="P902" s="32" t="s">
        <v>27</v>
      </c>
      <c r="Q902" s="32" t="s">
        <v>63</v>
      </c>
      <c r="R902" s="162"/>
      <c r="S902" s="216"/>
    </row>
    <row r="903" spans="1:19" ht="18" customHeight="1">
      <c r="A903" s="184"/>
      <c r="B903" s="187"/>
      <c r="C903" s="167" t="s">
        <v>3677</v>
      </c>
      <c r="E903" s="47" t="s">
        <v>2735</v>
      </c>
      <c r="F903" s="42" t="s">
        <v>2736</v>
      </c>
      <c r="G903" s="67">
        <v>100</v>
      </c>
      <c r="H903" s="164">
        <v>160.77600000000001</v>
      </c>
      <c r="I903" s="130">
        <f t="shared" si="106"/>
        <v>0</v>
      </c>
      <c r="J903" s="126">
        <f t="shared" si="107"/>
        <v>160.77600000000001</v>
      </c>
      <c r="K903" s="40">
        <f t="shared" si="102"/>
        <v>0</v>
      </c>
      <c r="L903" s="23">
        <v>100</v>
      </c>
      <c r="M903" s="22">
        <f t="shared" si="108"/>
        <v>160.77600000000001</v>
      </c>
      <c r="N903" s="65" t="s">
        <v>2737</v>
      </c>
      <c r="O903" s="65" t="s">
        <v>2738</v>
      </c>
      <c r="P903" s="32" t="s">
        <v>27</v>
      </c>
      <c r="Q903" s="32" t="s">
        <v>63</v>
      </c>
      <c r="R903" s="162"/>
      <c r="S903" s="216"/>
    </row>
    <row r="904" spans="1:19" ht="18" customHeight="1">
      <c r="A904" s="185"/>
      <c r="B904" s="187"/>
      <c r="C904" s="167" t="s">
        <v>3677</v>
      </c>
      <c r="E904" s="47" t="s">
        <v>2739</v>
      </c>
      <c r="F904" s="42" t="s">
        <v>2740</v>
      </c>
      <c r="G904" s="67">
        <v>100</v>
      </c>
      <c r="H904" s="164">
        <v>175.65450000000001</v>
      </c>
      <c r="I904" s="130">
        <f t="shared" si="106"/>
        <v>0</v>
      </c>
      <c r="J904" s="126">
        <f t="shared" si="107"/>
        <v>175.65450000000001</v>
      </c>
      <c r="K904" s="40">
        <f t="shared" si="102"/>
        <v>0</v>
      </c>
      <c r="L904" s="23">
        <v>100</v>
      </c>
      <c r="M904" s="22">
        <f t="shared" si="108"/>
        <v>175.65450000000001</v>
      </c>
      <c r="N904" s="65" t="s">
        <v>2741</v>
      </c>
      <c r="O904" s="65" t="s">
        <v>2742</v>
      </c>
      <c r="P904" s="32" t="s">
        <v>27</v>
      </c>
      <c r="Q904" s="32" t="s">
        <v>63</v>
      </c>
      <c r="R904" s="162"/>
      <c r="S904" s="216"/>
    </row>
    <row r="905" spans="1:19" ht="18" customHeight="1">
      <c r="A905" s="183"/>
      <c r="B905" s="187"/>
      <c r="C905" s="167" t="s">
        <v>3677</v>
      </c>
      <c r="E905" s="47" t="s">
        <v>2743</v>
      </c>
      <c r="F905" s="42" t="s">
        <v>2744</v>
      </c>
      <c r="G905" s="67">
        <v>100</v>
      </c>
      <c r="H905" s="164">
        <v>312.60600000000005</v>
      </c>
      <c r="I905" s="130">
        <f t="shared" si="106"/>
        <v>0</v>
      </c>
      <c r="J905" s="126">
        <f t="shared" si="107"/>
        <v>312.60600000000005</v>
      </c>
      <c r="K905" s="40">
        <f t="shared" si="102"/>
        <v>0</v>
      </c>
      <c r="L905" s="23">
        <v>100</v>
      </c>
      <c r="M905" s="22">
        <f t="shared" si="108"/>
        <v>312.60600000000005</v>
      </c>
      <c r="N905" s="65" t="s">
        <v>2745</v>
      </c>
      <c r="O905" s="65" t="s">
        <v>2746</v>
      </c>
      <c r="P905" s="32" t="s">
        <v>27</v>
      </c>
      <c r="Q905" s="32" t="s">
        <v>63</v>
      </c>
      <c r="R905" s="162"/>
      <c r="S905" s="216"/>
    </row>
    <row r="906" spans="1:19" ht="18" customHeight="1">
      <c r="A906" s="184"/>
      <c r="B906" s="187"/>
      <c r="C906" s="167" t="s">
        <v>3677</v>
      </c>
      <c r="E906" s="47" t="s">
        <v>2747</v>
      </c>
      <c r="F906" s="42" t="s">
        <v>2748</v>
      </c>
      <c r="G906" s="67">
        <v>100</v>
      </c>
      <c r="H906" s="164">
        <v>387.04050000000001</v>
      </c>
      <c r="I906" s="130">
        <f t="shared" si="106"/>
        <v>0</v>
      </c>
      <c r="J906" s="126">
        <f t="shared" si="107"/>
        <v>387.04050000000001</v>
      </c>
      <c r="K906" s="40">
        <f t="shared" si="102"/>
        <v>0</v>
      </c>
      <c r="L906" s="23">
        <v>100</v>
      </c>
      <c r="M906" s="22">
        <f t="shared" si="108"/>
        <v>387.04050000000001</v>
      </c>
      <c r="N906" s="65" t="s">
        <v>2749</v>
      </c>
      <c r="O906" s="65" t="s">
        <v>2750</v>
      </c>
      <c r="P906" s="32" t="s">
        <v>27</v>
      </c>
      <c r="Q906" s="32" t="s">
        <v>63</v>
      </c>
      <c r="R906" s="162"/>
      <c r="S906" s="216"/>
    </row>
    <row r="907" spans="1:19" ht="18" customHeight="1">
      <c r="A907" s="185"/>
      <c r="B907" s="188"/>
      <c r="C907" s="167" t="s">
        <v>3689</v>
      </c>
      <c r="E907" s="47" t="s">
        <v>2751</v>
      </c>
      <c r="F907" s="42" t="s">
        <v>2752</v>
      </c>
      <c r="G907" s="67">
        <v>1</v>
      </c>
      <c r="H907" s="164">
        <v>104.202</v>
      </c>
      <c r="I907" s="130">
        <f t="shared" si="106"/>
        <v>0</v>
      </c>
      <c r="J907" s="126">
        <f t="shared" si="107"/>
        <v>104.202</v>
      </c>
      <c r="K907" s="40">
        <f t="shared" si="102"/>
        <v>0</v>
      </c>
      <c r="L907" s="23">
        <v>1</v>
      </c>
      <c r="M907" s="22">
        <f>SUM(J907*L907)</f>
        <v>104.202</v>
      </c>
      <c r="N907" s="65"/>
      <c r="O907" s="65"/>
      <c r="P907" s="32" t="s">
        <v>27</v>
      </c>
      <c r="Q907" s="32" t="s">
        <v>2753</v>
      </c>
      <c r="R907" s="162"/>
      <c r="S907" s="216"/>
    </row>
    <row r="908" spans="1:19" ht="18" customHeight="1">
      <c r="A908" s="183"/>
      <c r="B908" s="186" t="e" vm="2">
        <v>#VALUE!</v>
      </c>
      <c r="C908" s="32"/>
      <c r="E908" s="47" t="s">
        <v>2754</v>
      </c>
      <c r="F908" s="27" t="s">
        <v>2755</v>
      </c>
      <c r="G908" s="67">
        <v>100</v>
      </c>
      <c r="H908" s="26">
        <v>33.729999999999997</v>
      </c>
      <c r="I908" s="125">
        <f t="shared" si="106"/>
        <v>0</v>
      </c>
      <c r="J908" s="126">
        <f t="shared" si="107"/>
        <v>33.729999999999997</v>
      </c>
      <c r="K908" s="40">
        <f t="shared" si="102"/>
        <v>0</v>
      </c>
      <c r="L908" s="23">
        <v>50</v>
      </c>
      <c r="M908" s="22">
        <f t="shared" ref="M908:M915" si="109">SUM(J908*L908)/100</f>
        <v>16.864999999999998</v>
      </c>
      <c r="N908" s="65" t="s">
        <v>2756</v>
      </c>
      <c r="O908" s="65" t="s">
        <v>2757</v>
      </c>
      <c r="P908" s="32" t="s">
        <v>194</v>
      </c>
      <c r="Q908" s="32" t="s">
        <v>471</v>
      </c>
      <c r="R908" s="162"/>
    </row>
    <row r="909" spans="1:19" ht="18" customHeight="1">
      <c r="A909" s="185"/>
      <c r="B909" s="188"/>
      <c r="C909" s="32"/>
      <c r="E909" s="47" t="s">
        <v>2758</v>
      </c>
      <c r="F909" s="27" t="s">
        <v>2759</v>
      </c>
      <c r="G909" s="67">
        <v>100</v>
      </c>
      <c r="H909" s="26">
        <v>41.61</v>
      </c>
      <c r="I909" s="125">
        <f t="shared" si="106"/>
        <v>0</v>
      </c>
      <c r="J909" s="126">
        <f t="shared" si="107"/>
        <v>41.61</v>
      </c>
      <c r="K909" s="40">
        <f t="shared" si="102"/>
        <v>0</v>
      </c>
      <c r="L909" s="23">
        <v>50</v>
      </c>
      <c r="M909" s="22">
        <f t="shared" si="109"/>
        <v>20.805</v>
      </c>
      <c r="N909" s="65" t="s">
        <v>2760</v>
      </c>
      <c r="O909" s="65" t="s">
        <v>2761</v>
      </c>
      <c r="P909" s="32" t="s">
        <v>194</v>
      </c>
      <c r="Q909" s="32" t="s">
        <v>471</v>
      </c>
      <c r="R909" s="162"/>
    </row>
    <row r="910" spans="1:19" ht="18" customHeight="1">
      <c r="A910" s="183"/>
      <c r="B910" s="186"/>
      <c r="C910" s="167" t="s">
        <v>3680</v>
      </c>
      <c r="E910" s="47" t="s">
        <v>2762</v>
      </c>
      <c r="F910" s="27" t="s">
        <v>2763</v>
      </c>
      <c r="G910" s="67">
        <v>100</v>
      </c>
      <c r="H910" s="26">
        <v>102.54</v>
      </c>
      <c r="I910" s="125">
        <f t="shared" si="106"/>
        <v>0</v>
      </c>
      <c r="J910" s="126">
        <f t="shared" si="107"/>
        <v>102.54</v>
      </c>
      <c r="K910" s="40">
        <f t="shared" si="102"/>
        <v>0</v>
      </c>
      <c r="L910" s="23">
        <v>50</v>
      </c>
      <c r="M910" s="22">
        <f t="shared" si="109"/>
        <v>51.27</v>
      </c>
      <c r="N910" s="65" t="s">
        <v>2764</v>
      </c>
      <c r="O910" s="65" t="s">
        <v>2765</v>
      </c>
      <c r="P910" s="32" t="s">
        <v>194</v>
      </c>
      <c r="Q910" s="32" t="s">
        <v>195</v>
      </c>
      <c r="R910" s="162"/>
    </row>
    <row r="911" spans="1:19" ht="18" customHeight="1">
      <c r="A911" s="184"/>
      <c r="B911" s="187"/>
      <c r="C911" s="167" t="s">
        <v>3680</v>
      </c>
      <c r="E911" s="47" t="s">
        <v>2766</v>
      </c>
      <c r="F911" s="27" t="s">
        <v>2767</v>
      </c>
      <c r="G911" s="67">
        <v>100</v>
      </c>
      <c r="H911" s="26">
        <v>116.4</v>
      </c>
      <c r="I911" s="125">
        <f t="shared" si="106"/>
        <v>0</v>
      </c>
      <c r="J911" s="126">
        <f t="shared" si="107"/>
        <v>116.4</v>
      </c>
      <c r="K911" s="40">
        <f t="shared" si="102"/>
        <v>0</v>
      </c>
      <c r="L911" s="23">
        <v>50</v>
      </c>
      <c r="M911" s="22">
        <f t="shared" si="109"/>
        <v>58.2</v>
      </c>
      <c r="N911" s="65" t="s">
        <v>2768</v>
      </c>
      <c r="O911" s="65" t="s">
        <v>2769</v>
      </c>
      <c r="P911" s="32" t="s">
        <v>194</v>
      </c>
      <c r="Q911" s="32" t="s">
        <v>195</v>
      </c>
      <c r="R911" s="162"/>
    </row>
    <row r="912" spans="1:19" ht="18" customHeight="1">
      <c r="A912" s="185"/>
      <c r="B912" s="187"/>
      <c r="C912" s="167" t="s">
        <v>3680</v>
      </c>
      <c r="E912" s="47" t="s">
        <v>2770</v>
      </c>
      <c r="F912" s="27" t="s">
        <v>2771</v>
      </c>
      <c r="G912" s="67">
        <v>100</v>
      </c>
      <c r="H912" s="26">
        <v>127.48</v>
      </c>
      <c r="I912" s="125">
        <f t="shared" si="106"/>
        <v>0</v>
      </c>
      <c r="J912" s="126">
        <f t="shared" si="107"/>
        <v>127.48</v>
      </c>
      <c r="K912" s="40">
        <f t="shared" si="102"/>
        <v>0</v>
      </c>
      <c r="L912" s="23">
        <v>50</v>
      </c>
      <c r="M912" s="22">
        <f t="shared" si="109"/>
        <v>63.74</v>
      </c>
      <c r="N912" s="65" t="s">
        <v>2772</v>
      </c>
      <c r="O912" s="65" t="s">
        <v>2773</v>
      </c>
      <c r="P912" s="32" t="s">
        <v>194</v>
      </c>
      <c r="Q912" s="32" t="s">
        <v>195</v>
      </c>
      <c r="R912" s="162"/>
    </row>
    <row r="913" spans="1:18" ht="18" customHeight="1">
      <c r="A913" s="183"/>
      <c r="B913" s="187"/>
      <c r="C913" s="167" t="s">
        <v>3680</v>
      </c>
      <c r="E913" s="47" t="s">
        <v>2774</v>
      </c>
      <c r="F913" s="27" t="s">
        <v>2775</v>
      </c>
      <c r="G913" s="67">
        <v>100</v>
      </c>
      <c r="H913" s="26">
        <v>77.599999999999994</v>
      </c>
      <c r="I913" s="125">
        <f t="shared" si="106"/>
        <v>0</v>
      </c>
      <c r="J913" s="126">
        <f t="shared" si="107"/>
        <v>77.599999999999994</v>
      </c>
      <c r="K913" s="40">
        <f t="shared" si="102"/>
        <v>0</v>
      </c>
      <c r="L913" s="23">
        <v>100</v>
      </c>
      <c r="M913" s="22">
        <f t="shared" si="109"/>
        <v>77.599999999999994</v>
      </c>
      <c r="N913" s="65" t="s">
        <v>2776</v>
      </c>
      <c r="O913" s="65" t="s">
        <v>2777</v>
      </c>
      <c r="P913" s="32" t="s">
        <v>194</v>
      </c>
      <c r="Q913" s="32" t="s">
        <v>195</v>
      </c>
      <c r="R913" s="162"/>
    </row>
    <row r="914" spans="1:18" ht="18" customHeight="1">
      <c r="A914" s="184"/>
      <c r="B914" s="187"/>
      <c r="C914" s="167" t="s">
        <v>3680</v>
      </c>
      <c r="E914" s="47" t="s">
        <v>2778</v>
      </c>
      <c r="F914" s="27" t="s">
        <v>2779</v>
      </c>
      <c r="G914" s="67">
        <v>100</v>
      </c>
      <c r="H914" s="26">
        <v>85.91</v>
      </c>
      <c r="I914" s="125">
        <f t="shared" si="106"/>
        <v>0</v>
      </c>
      <c r="J914" s="126">
        <f t="shared" si="107"/>
        <v>85.91</v>
      </c>
      <c r="K914" s="40">
        <f t="shared" si="102"/>
        <v>0</v>
      </c>
      <c r="L914" s="23">
        <v>100</v>
      </c>
      <c r="M914" s="22">
        <f t="shared" si="109"/>
        <v>85.91</v>
      </c>
      <c r="N914" s="65" t="s">
        <v>2780</v>
      </c>
      <c r="O914" s="65" t="s">
        <v>2781</v>
      </c>
      <c r="P914" s="32" t="s">
        <v>194</v>
      </c>
      <c r="Q914" s="32" t="s">
        <v>195</v>
      </c>
      <c r="R914" s="162"/>
    </row>
    <row r="915" spans="1:18" ht="18" customHeight="1">
      <c r="A915" s="185"/>
      <c r="B915" s="188"/>
      <c r="C915" s="167" t="s">
        <v>3680</v>
      </c>
      <c r="E915" s="47" t="s">
        <v>2782</v>
      </c>
      <c r="F915" s="27" t="s">
        <v>2783</v>
      </c>
      <c r="G915" s="67">
        <v>100</v>
      </c>
      <c r="H915" s="26">
        <v>99.77</v>
      </c>
      <c r="I915" s="125">
        <f t="shared" si="106"/>
        <v>0</v>
      </c>
      <c r="J915" s="126">
        <f t="shared" si="107"/>
        <v>99.77</v>
      </c>
      <c r="K915" s="40">
        <f t="shared" si="102"/>
        <v>0</v>
      </c>
      <c r="L915" s="23">
        <v>50</v>
      </c>
      <c r="M915" s="22">
        <f t="shared" si="109"/>
        <v>49.884999999999998</v>
      </c>
      <c r="N915" s="65" t="s">
        <v>2784</v>
      </c>
      <c r="O915" s="65" t="s">
        <v>2785</v>
      </c>
      <c r="P915" s="32" t="s">
        <v>194</v>
      </c>
      <c r="Q915" s="32" t="s">
        <v>195</v>
      </c>
      <c r="R915" s="162"/>
    </row>
    <row r="916" spans="1:18" ht="18" customHeight="1">
      <c r="A916" s="183"/>
      <c r="B916" s="186"/>
      <c r="C916" s="32"/>
      <c r="E916" s="47" t="s">
        <v>2786</v>
      </c>
      <c r="F916" s="27" t="s">
        <v>2787</v>
      </c>
      <c r="G916" s="67">
        <v>1</v>
      </c>
      <c r="H916" s="26">
        <v>743.1</v>
      </c>
      <c r="I916" s="125">
        <f t="shared" si="106"/>
        <v>0</v>
      </c>
      <c r="J916" s="126">
        <f t="shared" si="107"/>
        <v>743.1</v>
      </c>
      <c r="K916" s="40">
        <f t="shared" si="102"/>
        <v>0</v>
      </c>
      <c r="L916" s="23">
        <v>1</v>
      </c>
      <c r="M916" s="22">
        <f>SUM(J916*L916)</f>
        <v>743.1</v>
      </c>
      <c r="N916" s="65" t="s">
        <v>2788</v>
      </c>
      <c r="O916" s="65" t="s">
        <v>2789</v>
      </c>
      <c r="P916" s="32" t="s">
        <v>75</v>
      </c>
      <c r="Q916" s="32" t="s">
        <v>2075</v>
      </c>
      <c r="R916" s="162"/>
    </row>
    <row r="917" spans="1:18" ht="18" customHeight="1">
      <c r="A917" s="184"/>
      <c r="B917" s="187"/>
      <c r="C917" s="32"/>
      <c r="E917" s="47" t="s">
        <v>2790</v>
      </c>
      <c r="F917" s="27" t="s">
        <v>2791</v>
      </c>
      <c r="G917" s="67">
        <v>1</v>
      </c>
      <c r="H917" s="26">
        <v>1053.8699999999999</v>
      </c>
      <c r="I917" s="125">
        <f t="shared" si="106"/>
        <v>0</v>
      </c>
      <c r="J917" s="126">
        <f t="shared" si="107"/>
        <v>1053.8699999999999</v>
      </c>
      <c r="K917" s="40">
        <f t="shared" si="102"/>
        <v>0</v>
      </c>
      <c r="L917" s="23">
        <v>1</v>
      </c>
      <c r="M917" s="22">
        <f t="shared" ref="M917:M923" si="110">SUM(J917*L917)</f>
        <v>1053.8699999999999</v>
      </c>
      <c r="N917" s="65"/>
      <c r="O917" s="65"/>
      <c r="P917" s="32" t="s">
        <v>75</v>
      </c>
      <c r="Q917" s="32" t="s">
        <v>2075</v>
      </c>
      <c r="R917" s="162"/>
    </row>
    <row r="918" spans="1:18" ht="18" customHeight="1">
      <c r="A918" s="184"/>
      <c r="B918" s="187"/>
      <c r="C918" s="32"/>
      <c r="E918" s="47" t="s">
        <v>2792</v>
      </c>
      <c r="F918" s="27" t="s">
        <v>2793</v>
      </c>
      <c r="G918" s="67">
        <v>1</v>
      </c>
      <c r="H918" s="26">
        <v>929.89</v>
      </c>
      <c r="I918" s="125">
        <f t="shared" si="106"/>
        <v>0</v>
      </c>
      <c r="J918" s="126">
        <f t="shared" si="107"/>
        <v>929.89</v>
      </c>
      <c r="K918" s="40">
        <f t="shared" si="102"/>
        <v>0</v>
      </c>
      <c r="L918" s="23">
        <v>1</v>
      </c>
      <c r="M918" s="22">
        <f t="shared" si="110"/>
        <v>929.89</v>
      </c>
      <c r="N918" s="65"/>
      <c r="O918" s="65"/>
      <c r="P918" s="32" t="s">
        <v>75</v>
      </c>
      <c r="Q918" s="32" t="s">
        <v>2075</v>
      </c>
      <c r="R918" s="162"/>
    </row>
    <row r="919" spans="1:18" ht="18" customHeight="1">
      <c r="A919" s="184"/>
      <c r="B919" s="187"/>
      <c r="C919" s="32"/>
      <c r="E919" s="47" t="s">
        <v>2794</v>
      </c>
      <c r="F919" s="27" t="s">
        <v>2795</v>
      </c>
      <c r="G919" s="67">
        <v>1</v>
      </c>
      <c r="H919" s="26">
        <v>1859.78</v>
      </c>
      <c r="I919" s="125">
        <f t="shared" si="106"/>
        <v>0</v>
      </c>
      <c r="J919" s="126">
        <f t="shared" si="107"/>
        <v>1859.78</v>
      </c>
      <c r="K919" s="40">
        <f t="shared" si="102"/>
        <v>0</v>
      </c>
      <c r="L919" s="23">
        <v>1</v>
      </c>
      <c r="M919" s="22">
        <f t="shared" si="110"/>
        <v>1859.78</v>
      </c>
      <c r="N919" s="65"/>
      <c r="O919" s="65"/>
      <c r="P919" s="32" t="s">
        <v>75</v>
      </c>
      <c r="Q919" s="32" t="s">
        <v>2075</v>
      </c>
      <c r="R919" s="162"/>
    </row>
    <row r="920" spans="1:18" ht="18" customHeight="1">
      <c r="A920" s="184"/>
      <c r="B920" s="187"/>
      <c r="C920" s="32"/>
      <c r="E920" s="47" t="s">
        <v>2796</v>
      </c>
      <c r="F920" s="27" t="s">
        <v>2797</v>
      </c>
      <c r="G920" s="67">
        <v>1</v>
      </c>
      <c r="H920" s="26">
        <v>1425.83</v>
      </c>
      <c r="I920" s="125">
        <f t="shared" si="106"/>
        <v>0</v>
      </c>
      <c r="J920" s="126">
        <f t="shared" si="107"/>
        <v>1425.83</v>
      </c>
      <c r="K920" s="40">
        <f t="shared" si="102"/>
        <v>0</v>
      </c>
      <c r="L920" s="23">
        <v>1</v>
      </c>
      <c r="M920" s="22">
        <f t="shared" si="110"/>
        <v>1425.83</v>
      </c>
      <c r="N920" s="65"/>
      <c r="O920" s="65"/>
      <c r="P920" s="32" t="s">
        <v>75</v>
      </c>
      <c r="Q920" s="32" t="s">
        <v>2075</v>
      </c>
      <c r="R920" s="162"/>
    </row>
    <row r="921" spans="1:18" ht="18" customHeight="1">
      <c r="A921" s="184"/>
      <c r="B921" s="187"/>
      <c r="C921" s="32"/>
      <c r="E921" s="47" t="s">
        <v>2798</v>
      </c>
      <c r="F921" s="27" t="s">
        <v>2799</v>
      </c>
      <c r="G921" s="67">
        <v>1</v>
      </c>
      <c r="H921" s="26">
        <v>1394.83</v>
      </c>
      <c r="I921" s="125">
        <f t="shared" si="106"/>
        <v>0</v>
      </c>
      <c r="J921" s="126">
        <f t="shared" si="107"/>
        <v>1394.83</v>
      </c>
      <c r="K921" s="40">
        <f t="shared" ref="K921:K984" si="111">$K$278</f>
        <v>0</v>
      </c>
      <c r="L921" s="23">
        <v>1</v>
      </c>
      <c r="M921" s="22">
        <f t="shared" si="110"/>
        <v>1394.83</v>
      </c>
      <c r="N921" s="65"/>
      <c r="O921" s="65"/>
      <c r="P921" s="32" t="s">
        <v>75</v>
      </c>
      <c r="Q921" s="32" t="s">
        <v>2075</v>
      </c>
      <c r="R921" s="162"/>
    </row>
    <row r="922" spans="1:18" ht="18" customHeight="1">
      <c r="A922" s="184"/>
      <c r="B922" s="187"/>
      <c r="C922" s="32"/>
      <c r="E922" s="47" t="s">
        <v>2800</v>
      </c>
      <c r="F922" s="27" t="s">
        <v>2801</v>
      </c>
      <c r="G922" s="67">
        <v>1</v>
      </c>
      <c r="H922" s="26">
        <v>1549.81</v>
      </c>
      <c r="I922" s="125">
        <f t="shared" si="106"/>
        <v>0</v>
      </c>
      <c r="J922" s="126">
        <f t="shared" si="107"/>
        <v>1549.81</v>
      </c>
      <c r="K922" s="40">
        <f t="shared" si="111"/>
        <v>0</v>
      </c>
      <c r="L922" s="23">
        <v>1</v>
      </c>
      <c r="M922" s="22">
        <f t="shared" si="110"/>
        <v>1549.81</v>
      </c>
      <c r="N922" s="65"/>
      <c r="O922" s="65"/>
      <c r="P922" s="32" t="s">
        <v>75</v>
      </c>
      <c r="Q922" s="32" t="s">
        <v>2075</v>
      </c>
      <c r="R922" s="162"/>
    </row>
    <row r="923" spans="1:18" ht="18" customHeight="1">
      <c r="A923" s="185"/>
      <c r="B923" s="188"/>
      <c r="C923" s="32"/>
      <c r="E923" s="47" t="s">
        <v>2802</v>
      </c>
      <c r="F923" s="27" t="s">
        <v>2803</v>
      </c>
      <c r="G923" s="67">
        <v>1</v>
      </c>
      <c r="H923" s="26">
        <v>2386.71</v>
      </c>
      <c r="I923" s="125">
        <f t="shared" si="106"/>
        <v>0</v>
      </c>
      <c r="J923" s="126">
        <f t="shared" si="107"/>
        <v>2386.71</v>
      </c>
      <c r="K923" s="40">
        <f t="shared" si="111"/>
        <v>0</v>
      </c>
      <c r="L923" s="23">
        <v>1</v>
      </c>
      <c r="M923" s="22">
        <f t="shared" si="110"/>
        <v>2386.71</v>
      </c>
      <c r="N923" s="65"/>
      <c r="O923" s="65"/>
      <c r="P923" s="32" t="s">
        <v>75</v>
      </c>
      <c r="Q923" s="32" t="s">
        <v>2075</v>
      </c>
      <c r="R923" s="162"/>
    </row>
    <row r="924" spans="1:18" ht="18" customHeight="1">
      <c r="A924" s="183"/>
      <c r="B924" s="186"/>
      <c r="C924" s="32"/>
      <c r="E924" s="47" t="s">
        <v>2804</v>
      </c>
      <c r="F924" s="27" t="s">
        <v>2805</v>
      </c>
      <c r="G924" s="67">
        <v>100</v>
      </c>
      <c r="H924" s="26">
        <v>340.96</v>
      </c>
      <c r="I924" s="125">
        <f t="shared" si="106"/>
        <v>0</v>
      </c>
      <c r="J924" s="126">
        <f t="shared" si="107"/>
        <v>340.96</v>
      </c>
      <c r="K924" s="40">
        <f t="shared" si="111"/>
        <v>0</v>
      </c>
      <c r="L924" s="23">
        <v>100</v>
      </c>
      <c r="M924" s="22">
        <f t="shared" ref="M924:M929" si="112">SUM(J924*L924)/100</f>
        <v>340.96</v>
      </c>
      <c r="N924" s="65" t="s">
        <v>2806</v>
      </c>
      <c r="O924" s="65" t="s">
        <v>2807</v>
      </c>
      <c r="P924" s="32" t="s">
        <v>75</v>
      </c>
      <c r="Q924" s="32" t="s">
        <v>2075</v>
      </c>
      <c r="R924" s="162"/>
    </row>
    <row r="925" spans="1:18" ht="18" customHeight="1">
      <c r="A925" s="184"/>
      <c r="B925" s="187"/>
      <c r="C925" s="32"/>
      <c r="E925" s="47" t="s">
        <v>2808</v>
      </c>
      <c r="F925" s="27" t="s">
        <v>2809</v>
      </c>
      <c r="G925" s="67">
        <v>100</v>
      </c>
      <c r="H925" s="26">
        <v>533.14</v>
      </c>
      <c r="I925" s="125">
        <f t="shared" si="106"/>
        <v>0</v>
      </c>
      <c r="J925" s="126">
        <f t="shared" si="107"/>
        <v>533.14</v>
      </c>
      <c r="K925" s="40">
        <f t="shared" si="111"/>
        <v>0</v>
      </c>
      <c r="L925" s="23">
        <v>100</v>
      </c>
      <c r="M925" s="22">
        <f t="shared" si="112"/>
        <v>533.14</v>
      </c>
      <c r="N925" s="65" t="s">
        <v>2810</v>
      </c>
      <c r="O925" s="65" t="s">
        <v>2811</v>
      </c>
      <c r="P925" s="32" t="s">
        <v>75</v>
      </c>
      <c r="Q925" s="32" t="s">
        <v>2075</v>
      </c>
      <c r="R925" s="162"/>
    </row>
    <row r="926" spans="1:18" ht="18" customHeight="1">
      <c r="A926" s="184"/>
      <c r="B926" s="187"/>
      <c r="C926" s="32"/>
      <c r="E926" s="47" t="s">
        <v>2812</v>
      </c>
      <c r="F926" s="27" t="s">
        <v>2813</v>
      </c>
      <c r="G926" s="67">
        <v>100</v>
      </c>
      <c r="H926" s="26">
        <v>585.83000000000004</v>
      </c>
      <c r="I926" s="125">
        <f t="shared" si="106"/>
        <v>0</v>
      </c>
      <c r="J926" s="126">
        <f t="shared" si="107"/>
        <v>585.83000000000004</v>
      </c>
      <c r="K926" s="40">
        <f t="shared" si="111"/>
        <v>0</v>
      </c>
      <c r="L926" s="23">
        <v>100</v>
      </c>
      <c r="M926" s="22">
        <f t="shared" si="112"/>
        <v>585.83000000000004</v>
      </c>
      <c r="N926" s="65" t="s">
        <v>2814</v>
      </c>
      <c r="O926" s="65" t="s">
        <v>2815</v>
      </c>
      <c r="P926" s="32" t="s">
        <v>75</v>
      </c>
      <c r="Q926" s="32" t="s">
        <v>2075</v>
      </c>
      <c r="R926" s="162"/>
    </row>
    <row r="927" spans="1:18" ht="18" customHeight="1">
      <c r="A927" s="184"/>
      <c r="B927" s="187"/>
      <c r="C927" s="32"/>
      <c r="E927" s="47" t="s">
        <v>2816</v>
      </c>
      <c r="F927" s="27" t="s">
        <v>2817</v>
      </c>
      <c r="G927" s="67">
        <v>100</v>
      </c>
      <c r="H927" s="26">
        <v>712.91</v>
      </c>
      <c r="I927" s="125">
        <f t="shared" si="106"/>
        <v>0</v>
      </c>
      <c r="J927" s="126">
        <f t="shared" si="107"/>
        <v>712.91</v>
      </c>
      <c r="K927" s="40">
        <f t="shared" si="111"/>
        <v>0</v>
      </c>
      <c r="L927" s="23">
        <v>100</v>
      </c>
      <c r="M927" s="22">
        <f t="shared" si="112"/>
        <v>712.91</v>
      </c>
      <c r="N927" s="65" t="s">
        <v>2818</v>
      </c>
      <c r="O927" s="65" t="s">
        <v>2819</v>
      </c>
      <c r="P927" s="32" t="s">
        <v>75</v>
      </c>
      <c r="Q927" s="32" t="s">
        <v>2075</v>
      </c>
      <c r="R927" s="162"/>
    </row>
    <row r="928" spans="1:18" ht="18" customHeight="1">
      <c r="A928" s="184"/>
      <c r="B928" s="187"/>
      <c r="C928" s="32"/>
      <c r="E928" s="47" t="s">
        <v>2820</v>
      </c>
      <c r="F928" s="27" t="s">
        <v>2805</v>
      </c>
      <c r="G928" s="67">
        <v>100</v>
      </c>
      <c r="H928" s="26">
        <v>520.74</v>
      </c>
      <c r="I928" s="125">
        <f t="shared" si="106"/>
        <v>0</v>
      </c>
      <c r="J928" s="126">
        <f t="shared" si="107"/>
        <v>520.74</v>
      </c>
      <c r="K928" s="40">
        <f t="shared" si="111"/>
        <v>0</v>
      </c>
      <c r="L928" s="23">
        <v>100</v>
      </c>
      <c r="M928" s="22">
        <f t="shared" si="112"/>
        <v>520.74</v>
      </c>
      <c r="N928" s="65" t="s">
        <v>2821</v>
      </c>
      <c r="O928" s="65" t="s">
        <v>2822</v>
      </c>
      <c r="P928" s="32" t="s">
        <v>75</v>
      </c>
      <c r="Q928" s="32" t="s">
        <v>2075</v>
      </c>
      <c r="R928" s="162"/>
    </row>
    <row r="929" spans="1:19" ht="18" customHeight="1">
      <c r="A929" s="185"/>
      <c r="B929" s="188"/>
      <c r="C929" s="32"/>
      <c r="E929" s="47" t="s">
        <v>2823</v>
      </c>
      <c r="F929" s="27" t="s">
        <v>2817</v>
      </c>
      <c r="G929" s="67">
        <v>100</v>
      </c>
      <c r="H929" s="26">
        <v>824.5</v>
      </c>
      <c r="I929" s="125">
        <f t="shared" si="106"/>
        <v>0</v>
      </c>
      <c r="J929" s="126">
        <f t="shared" si="107"/>
        <v>824.5</v>
      </c>
      <c r="K929" s="40">
        <f t="shared" si="111"/>
        <v>0</v>
      </c>
      <c r="L929" s="23">
        <v>100</v>
      </c>
      <c r="M929" s="22">
        <f t="shared" si="112"/>
        <v>824.5</v>
      </c>
      <c r="N929" s="65" t="s">
        <v>2824</v>
      </c>
      <c r="O929" s="65" t="s">
        <v>2825</v>
      </c>
      <c r="P929" s="32" t="s">
        <v>75</v>
      </c>
      <c r="Q929" s="32" t="s">
        <v>2075</v>
      </c>
      <c r="R929" s="162"/>
    </row>
    <row r="930" spans="1:19" ht="81" customHeight="1">
      <c r="A930" s="93"/>
      <c r="B930" s="99"/>
      <c r="C930" s="32"/>
      <c r="E930" s="55" t="s">
        <v>2826</v>
      </c>
      <c r="F930" s="27" t="s">
        <v>2827</v>
      </c>
      <c r="G930" s="67">
        <v>1</v>
      </c>
      <c r="H930" s="26">
        <v>2665.68</v>
      </c>
      <c r="I930" s="125">
        <f t="shared" si="106"/>
        <v>0</v>
      </c>
      <c r="J930" s="126">
        <f t="shared" si="107"/>
        <v>2665.68</v>
      </c>
      <c r="K930" s="40">
        <f t="shared" si="111"/>
        <v>0</v>
      </c>
      <c r="L930" s="23">
        <v>1</v>
      </c>
      <c r="M930" s="22">
        <f t="shared" ref="M930:M931" si="113">SUM(J930*L930)</f>
        <v>2665.68</v>
      </c>
      <c r="N930" s="65"/>
      <c r="O930" s="65"/>
      <c r="P930" s="32" t="s">
        <v>1722</v>
      </c>
      <c r="Q930" s="32">
        <v>84621090</v>
      </c>
      <c r="R930" s="162"/>
    </row>
    <row r="931" spans="1:19" ht="106.95" customHeight="1">
      <c r="A931" s="93"/>
      <c r="B931" s="99"/>
      <c r="C931" s="32"/>
      <c r="E931" s="47" t="s">
        <v>2828</v>
      </c>
      <c r="F931" s="27" t="s">
        <v>2829</v>
      </c>
      <c r="G931" s="67">
        <v>1</v>
      </c>
      <c r="H931" s="26">
        <v>7266.2</v>
      </c>
      <c r="I931" s="125">
        <f t="shared" si="106"/>
        <v>0</v>
      </c>
      <c r="J931" s="126">
        <f t="shared" si="107"/>
        <v>7266.2</v>
      </c>
      <c r="K931" s="40">
        <f t="shared" si="111"/>
        <v>0</v>
      </c>
      <c r="L931" s="23">
        <v>1</v>
      </c>
      <c r="M931" s="22">
        <f t="shared" si="113"/>
        <v>7266.2</v>
      </c>
      <c r="N931" s="65"/>
      <c r="O931" s="65"/>
      <c r="P931" s="32" t="s">
        <v>1722</v>
      </c>
      <c r="Q931" s="32"/>
      <c r="R931" s="162"/>
    </row>
    <row r="932" spans="1:19" ht="60.65" customHeight="1">
      <c r="A932" s="183"/>
      <c r="B932" s="186"/>
      <c r="C932" s="167" t="s">
        <v>3682</v>
      </c>
      <c r="E932" s="47" t="s">
        <v>2830</v>
      </c>
      <c r="F932" s="28" t="s">
        <v>2831</v>
      </c>
      <c r="G932" s="67">
        <v>100</v>
      </c>
      <c r="H932" s="164">
        <v>201.65200000000002</v>
      </c>
      <c r="I932" s="123">
        <f t="shared" si="106"/>
        <v>0</v>
      </c>
      <c r="J932" s="126">
        <f t="shared" si="107"/>
        <v>201.65200000000002</v>
      </c>
      <c r="K932" s="40">
        <f t="shared" si="111"/>
        <v>0</v>
      </c>
      <c r="L932" s="23">
        <v>50</v>
      </c>
      <c r="M932" s="22">
        <f t="shared" ref="M932:M995" si="114">SUM(J932*L932)/100</f>
        <v>100.82600000000001</v>
      </c>
      <c r="N932" s="65" t="s">
        <v>2832</v>
      </c>
      <c r="O932" s="65" t="s">
        <v>2833</v>
      </c>
      <c r="P932" s="32" t="s">
        <v>194</v>
      </c>
      <c r="Q932" s="32" t="s">
        <v>195</v>
      </c>
      <c r="R932" s="162"/>
      <c r="S932" s="215">
        <v>0.1</v>
      </c>
    </row>
    <row r="933" spans="1:19" ht="48" customHeight="1">
      <c r="A933" s="185"/>
      <c r="B933" s="188"/>
      <c r="C933" s="167" t="s">
        <v>3682</v>
      </c>
      <c r="E933" s="47" t="s">
        <v>2834</v>
      </c>
      <c r="F933" s="28" t="s">
        <v>2835</v>
      </c>
      <c r="G933" s="67">
        <v>100</v>
      </c>
      <c r="H933" s="164">
        <v>215.32500000000002</v>
      </c>
      <c r="I933" s="123">
        <f t="shared" si="106"/>
        <v>0</v>
      </c>
      <c r="J933" s="126">
        <f t="shared" si="107"/>
        <v>215.32500000000002</v>
      </c>
      <c r="K933" s="40">
        <f t="shared" si="111"/>
        <v>0</v>
      </c>
      <c r="L933" s="23">
        <v>25</v>
      </c>
      <c r="M933" s="22">
        <f t="shared" si="114"/>
        <v>53.831249999999997</v>
      </c>
      <c r="N933" s="65" t="s">
        <v>2836</v>
      </c>
      <c r="O933" s="65" t="s">
        <v>2837</v>
      </c>
      <c r="P933" s="32" t="s">
        <v>194</v>
      </c>
      <c r="Q933" s="32" t="s">
        <v>195</v>
      </c>
      <c r="R933" s="162"/>
      <c r="S933" s="216"/>
    </row>
    <row r="934" spans="1:19">
      <c r="A934" s="183"/>
      <c r="B934" s="186"/>
      <c r="C934" s="167" t="s">
        <v>3697</v>
      </c>
      <c r="E934" s="47" t="s">
        <v>2838</v>
      </c>
      <c r="F934" s="28" t="s">
        <v>2839</v>
      </c>
      <c r="G934" s="67">
        <v>100</v>
      </c>
      <c r="H934" s="26">
        <v>280.61</v>
      </c>
      <c r="I934" s="123">
        <f t="shared" si="106"/>
        <v>0</v>
      </c>
      <c r="J934" s="126">
        <f t="shared" si="107"/>
        <v>280.61</v>
      </c>
      <c r="K934" s="40">
        <f t="shared" si="111"/>
        <v>0</v>
      </c>
      <c r="L934" s="23">
        <v>100</v>
      </c>
      <c r="M934" s="22">
        <f t="shared" si="114"/>
        <v>280.61</v>
      </c>
      <c r="N934" s="65"/>
      <c r="O934" s="65"/>
      <c r="P934" s="32" t="s">
        <v>52</v>
      </c>
      <c r="Q934" s="32" t="s">
        <v>76</v>
      </c>
      <c r="R934" s="162"/>
    </row>
    <row r="935" spans="1:19">
      <c r="A935" s="184"/>
      <c r="B935" s="187"/>
      <c r="C935" s="167" t="s">
        <v>3697</v>
      </c>
      <c r="E935" s="47" t="s">
        <v>2840</v>
      </c>
      <c r="F935" s="28" t="s">
        <v>2841</v>
      </c>
      <c r="G935" s="67">
        <v>100</v>
      </c>
      <c r="H935" s="26">
        <v>286.70999999999998</v>
      </c>
      <c r="I935" s="123">
        <f t="shared" si="106"/>
        <v>0</v>
      </c>
      <c r="J935" s="126">
        <f t="shared" si="107"/>
        <v>286.70999999999998</v>
      </c>
      <c r="K935" s="40">
        <f t="shared" si="111"/>
        <v>0</v>
      </c>
      <c r="L935" s="23">
        <v>100</v>
      </c>
      <c r="M935" s="22">
        <f t="shared" si="114"/>
        <v>286.70999999999998</v>
      </c>
      <c r="N935" s="65" t="s">
        <v>2842</v>
      </c>
      <c r="O935" s="65" t="s">
        <v>2843</v>
      </c>
      <c r="P935" s="32" t="s">
        <v>52</v>
      </c>
      <c r="Q935" s="32" t="s">
        <v>76</v>
      </c>
      <c r="R935" s="162"/>
    </row>
    <row r="936" spans="1:19">
      <c r="A936" s="184"/>
      <c r="B936" s="187"/>
      <c r="C936" s="167" t="s">
        <v>3697</v>
      </c>
      <c r="E936" s="47" t="s">
        <v>2844</v>
      </c>
      <c r="F936" s="28" t="s">
        <v>2845</v>
      </c>
      <c r="G936" s="67">
        <v>100</v>
      </c>
      <c r="H936" s="26">
        <v>298.91000000000003</v>
      </c>
      <c r="I936" s="123">
        <f t="shared" si="106"/>
        <v>0</v>
      </c>
      <c r="J936" s="126">
        <f t="shared" si="107"/>
        <v>298.91000000000003</v>
      </c>
      <c r="K936" s="40">
        <f t="shared" si="111"/>
        <v>0</v>
      </c>
      <c r="L936" s="23">
        <v>100</v>
      </c>
      <c r="M936" s="22">
        <f t="shared" si="114"/>
        <v>298.91000000000003</v>
      </c>
      <c r="N936" s="65" t="s">
        <v>2846</v>
      </c>
      <c r="O936" s="65" t="s">
        <v>2847</v>
      </c>
      <c r="P936" s="32" t="s">
        <v>52</v>
      </c>
      <c r="Q936" s="32" t="s">
        <v>76</v>
      </c>
      <c r="R936" s="162"/>
    </row>
    <row r="937" spans="1:19">
      <c r="A937" s="184"/>
      <c r="B937" s="187"/>
      <c r="C937" s="167" t="s">
        <v>3697</v>
      </c>
      <c r="E937" s="47" t="s">
        <v>2848</v>
      </c>
      <c r="F937" s="28" t="s">
        <v>2849</v>
      </c>
      <c r="G937" s="67">
        <v>100</v>
      </c>
      <c r="H937" s="26">
        <v>317.20999999999998</v>
      </c>
      <c r="I937" s="123">
        <f t="shared" si="106"/>
        <v>0</v>
      </c>
      <c r="J937" s="126">
        <f t="shared" si="107"/>
        <v>317.20999999999998</v>
      </c>
      <c r="K937" s="40">
        <f t="shared" si="111"/>
        <v>0</v>
      </c>
      <c r="L937" s="23">
        <v>100</v>
      </c>
      <c r="M937" s="22">
        <f t="shared" si="114"/>
        <v>317.20999999999998</v>
      </c>
      <c r="N937" s="65" t="s">
        <v>2850</v>
      </c>
      <c r="O937" s="65" t="s">
        <v>2851</v>
      </c>
      <c r="P937" s="32" t="s">
        <v>52</v>
      </c>
      <c r="Q937" s="32" t="s">
        <v>76</v>
      </c>
      <c r="R937" s="162"/>
    </row>
    <row r="938" spans="1:19">
      <c r="A938" s="184"/>
      <c r="B938" s="187"/>
      <c r="C938" s="167" t="s">
        <v>3697</v>
      </c>
      <c r="E938" s="47" t="s">
        <v>2852</v>
      </c>
      <c r="F938" s="28" t="s">
        <v>2853</v>
      </c>
      <c r="G938" s="67">
        <v>100</v>
      </c>
      <c r="H938" s="26">
        <v>350.76</v>
      </c>
      <c r="I938" s="123">
        <f t="shared" si="106"/>
        <v>0</v>
      </c>
      <c r="J938" s="126">
        <f t="shared" si="107"/>
        <v>350.76</v>
      </c>
      <c r="K938" s="40">
        <f t="shared" si="111"/>
        <v>0</v>
      </c>
      <c r="L938" s="23">
        <v>100</v>
      </c>
      <c r="M938" s="22">
        <f t="shared" si="114"/>
        <v>350.76</v>
      </c>
      <c r="N938" s="65" t="s">
        <v>2854</v>
      </c>
      <c r="O938" s="65" t="s">
        <v>2855</v>
      </c>
      <c r="P938" s="32" t="s">
        <v>52</v>
      </c>
      <c r="Q938" s="32" t="s">
        <v>76</v>
      </c>
      <c r="R938" s="162"/>
    </row>
    <row r="939" spans="1:19">
      <c r="A939" s="184"/>
      <c r="B939" s="187"/>
      <c r="C939" s="167" t="s">
        <v>3697</v>
      </c>
      <c r="E939" s="47" t="s">
        <v>2856</v>
      </c>
      <c r="F939" s="28" t="s">
        <v>2857</v>
      </c>
      <c r="G939" s="67">
        <v>100</v>
      </c>
      <c r="H939" s="26">
        <v>366.01</v>
      </c>
      <c r="I939" s="123">
        <f t="shared" si="106"/>
        <v>0</v>
      </c>
      <c r="J939" s="126">
        <f t="shared" si="107"/>
        <v>366.01</v>
      </c>
      <c r="K939" s="40">
        <f t="shared" si="111"/>
        <v>0</v>
      </c>
      <c r="L939" s="23">
        <v>100</v>
      </c>
      <c r="M939" s="22">
        <f t="shared" si="114"/>
        <v>366.01</v>
      </c>
      <c r="N939" s="65" t="s">
        <v>2858</v>
      </c>
      <c r="O939" s="65" t="s">
        <v>2859</v>
      </c>
      <c r="P939" s="32" t="s">
        <v>52</v>
      </c>
      <c r="Q939" s="32" t="s">
        <v>76</v>
      </c>
      <c r="R939" s="162"/>
    </row>
    <row r="940" spans="1:19">
      <c r="A940" s="184"/>
      <c r="B940" s="187"/>
      <c r="C940" s="167" t="s">
        <v>3697</v>
      </c>
      <c r="E940" s="47" t="s">
        <v>2860</v>
      </c>
      <c r="F940" s="28" t="s">
        <v>2861</v>
      </c>
      <c r="G940" s="67">
        <v>100</v>
      </c>
      <c r="H940" s="26">
        <v>375.16</v>
      </c>
      <c r="I940" s="123">
        <f t="shared" si="106"/>
        <v>0</v>
      </c>
      <c r="J940" s="126">
        <f t="shared" si="107"/>
        <v>375.16</v>
      </c>
      <c r="K940" s="40">
        <f t="shared" si="111"/>
        <v>0</v>
      </c>
      <c r="L940" s="23">
        <v>50</v>
      </c>
      <c r="M940" s="22">
        <f t="shared" si="114"/>
        <v>187.58</v>
      </c>
      <c r="N940" s="65" t="s">
        <v>2862</v>
      </c>
      <c r="O940" s="65" t="s">
        <v>2863</v>
      </c>
      <c r="P940" s="32" t="s">
        <v>52</v>
      </c>
      <c r="Q940" s="32" t="s">
        <v>76</v>
      </c>
      <c r="R940" s="162"/>
    </row>
    <row r="941" spans="1:19">
      <c r="A941" s="184"/>
      <c r="B941" s="187"/>
      <c r="C941" s="167" t="s">
        <v>3697</v>
      </c>
      <c r="E941" s="47" t="s">
        <v>2864</v>
      </c>
      <c r="F941" s="28" t="s">
        <v>2865</v>
      </c>
      <c r="G941" s="67">
        <v>100</v>
      </c>
      <c r="H941" s="26">
        <v>420.92</v>
      </c>
      <c r="I941" s="123">
        <f t="shared" si="106"/>
        <v>0</v>
      </c>
      <c r="J941" s="126">
        <f t="shared" si="107"/>
        <v>420.92</v>
      </c>
      <c r="K941" s="40">
        <f t="shared" si="111"/>
        <v>0</v>
      </c>
      <c r="L941" s="23">
        <v>50</v>
      </c>
      <c r="M941" s="22">
        <f t="shared" si="114"/>
        <v>210.46</v>
      </c>
      <c r="N941" s="65" t="s">
        <v>2866</v>
      </c>
      <c r="O941" s="65" t="s">
        <v>2867</v>
      </c>
      <c r="P941" s="32" t="s">
        <v>52</v>
      </c>
      <c r="Q941" s="32" t="s">
        <v>76</v>
      </c>
      <c r="R941" s="162"/>
    </row>
    <row r="942" spans="1:19">
      <c r="A942" s="184"/>
      <c r="B942" s="187"/>
      <c r="C942" s="167" t="s">
        <v>3697</v>
      </c>
      <c r="E942" s="47" t="s">
        <v>2868</v>
      </c>
      <c r="F942" s="28" t="s">
        <v>2869</v>
      </c>
      <c r="G942" s="67">
        <v>100</v>
      </c>
      <c r="H942" s="26">
        <v>622.22</v>
      </c>
      <c r="I942" s="123">
        <f t="shared" si="106"/>
        <v>0</v>
      </c>
      <c r="J942" s="126">
        <f t="shared" si="107"/>
        <v>622.22</v>
      </c>
      <c r="K942" s="40">
        <f t="shared" si="111"/>
        <v>0</v>
      </c>
      <c r="L942" s="23">
        <v>50</v>
      </c>
      <c r="M942" s="22">
        <f t="shared" si="114"/>
        <v>311.11</v>
      </c>
      <c r="N942" s="65" t="s">
        <v>2870</v>
      </c>
      <c r="O942" s="65" t="s">
        <v>2871</v>
      </c>
      <c r="P942" s="32" t="s">
        <v>52</v>
      </c>
      <c r="Q942" s="32" t="s">
        <v>76</v>
      </c>
      <c r="R942" s="162"/>
    </row>
    <row r="943" spans="1:19">
      <c r="A943" s="184"/>
      <c r="B943" s="187"/>
      <c r="C943" s="167" t="s">
        <v>3697</v>
      </c>
      <c r="E943" s="47" t="s">
        <v>2872</v>
      </c>
      <c r="F943" s="28" t="s">
        <v>2873</v>
      </c>
      <c r="G943" s="67">
        <v>100</v>
      </c>
      <c r="H943" s="26">
        <v>692.38</v>
      </c>
      <c r="I943" s="123">
        <f t="shared" si="106"/>
        <v>0</v>
      </c>
      <c r="J943" s="126">
        <f t="shared" si="107"/>
        <v>692.38</v>
      </c>
      <c r="K943" s="40">
        <f t="shared" si="111"/>
        <v>0</v>
      </c>
      <c r="L943" s="23">
        <v>50</v>
      </c>
      <c r="M943" s="22">
        <f t="shared" si="114"/>
        <v>346.19</v>
      </c>
      <c r="N943" s="65" t="s">
        <v>2874</v>
      </c>
      <c r="O943" s="65" t="s">
        <v>2875</v>
      </c>
      <c r="P943" s="32" t="s">
        <v>52</v>
      </c>
      <c r="Q943" s="32" t="s">
        <v>76</v>
      </c>
      <c r="R943" s="162"/>
    </row>
    <row r="944" spans="1:19">
      <c r="A944" s="184"/>
      <c r="B944" s="187"/>
      <c r="C944" s="167" t="s">
        <v>3697</v>
      </c>
      <c r="E944" s="47" t="s">
        <v>2876</v>
      </c>
      <c r="F944" s="28" t="s">
        <v>2877</v>
      </c>
      <c r="G944" s="67">
        <v>100</v>
      </c>
      <c r="H944" s="26">
        <v>713.73</v>
      </c>
      <c r="I944" s="123">
        <f t="shared" ref="I944:I1007" si="115">D944*J944/100</f>
        <v>0</v>
      </c>
      <c r="J944" s="126">
        <f t="shared" si="107"/>
        <v>713.73</v>
      </c>
      <c r="K944" s="40">
        <f t="shared" si="111"/>
        <v>0</v>
      </c>
      <c r="L944" s="23">
        <v>50</v>
      </c>
      <c r="M944" s="22">
        <f t="shared" si="114"/>
        <v>356.86500000000001</v>
      </c>
      <c r="N944" s="65" t="s">
        <v>2878</v>
      </c>
      <c r="O944" s="65" t="s">
        <v>2878</v>
      </c>
      <c r="P944" s="32" t="s">
        <v>52</v>
      </c>
      <c r="Q944" s="32" t="s">
        <v>76</v>
      </c>
      <c r="R944" s="162"/>
    </row>
    <row r="945" spans="1:18">
      <c r="A945" s="184"/>
      <c r="B945" s="187"/>
      <c r="C945" s="167" t="s">
        <v>3697</v>
      </c>
      <c r="E945" s="47" t="s">
        <v>2879</v>
      </c>
      <c r="F945" s="28" t="s">
        <v>2880</v>
      </c>
      <c r="G945" s="67">
        <v>100</v>
      </c>
      <c r="H945" s="26">
        <v>762.53</v>
      </c>
      <c r="I945" s="123">
        <f t="shared" si="115"/>
        <v>0</v>
      </c>
      <c r="J945" s="126">
        <f t="shared" si="107"/>
        <v>762.53</v>
      </c>
      <c r="K945" s="40">
        <f t="shared" si="111"/>
        <v>0</v>
      </c>
      <c r="L945" s="23">
        <v>50</v>
      </c>
      <c r="M945" s="22">
        <f t="shared" si="114"/>
        <v>381.26499999999999</v>
      </c>
      <c r="N945" s="65" t="s">
        <v>2881</v>
      </c>
      <c r="O945" s="65" t="s">
        <v>2882</v>
      </c>
      <c r="P945" s="32" t="s">
        <v>52</v>
      </c>
      <c r="Q945" s="32" t="s">
        <v>76</v>
      </c>
      <c r="R945" s="162"/>
    </row>
    <row r="946" spans="1:18">
      <c r="A946" s="184"/>
      <c r="B946" s="187"/>
      <c r="C946" s="167" t="s">
        <v>3697</v>
      </c>
      <c r="E946" s="47" t="s">
        <v>2883</v>
      </c>
      <c r="F946" s="28" t="s">
        <v>2884</v>
      </c>
      <c r="G946" s="67">
        <v>100</v>
      </c>
      <c r="H946" s="26">
        <v>838.78</v>
      </c>
      <c r="I946" s="123">
        <f t="shared" si="115"/>
        <v>0</v>
      </c>
      <c r="J946" s="126">
        <f t="shared" si="107"/>
        <v>838.78</v>
      </c>
      <c r="K946" s="40">
        <f t="shared" si="111"/>
        <v>0</v>
      </c>
      <c r="L946" s="23">
        <v>50</v>
      </c>
      <c r="M946" s="22">
        <f t="shared" si="114"/>
        <v>419.39</v>
      </c>
      <c r="N946" s="65" t="s">
        <v>2885</v>
      </c>
      <c r="O946" s="65" t="s">
        <v>2886</v>
      </c>
      <c r="P946" s="32" t="s">
        <v>52</v>
      </c>
      <c r="Q946" s="32" t="s">
        <v>76</v>
      </c>
      <c r="R946" s="162"/>
    </row>
    <row r="947" spans="1:18">
      <c r="A947" s="184"/>
      <c r="B947" s="187"/>
      <c r="C947" s="167" t="s">
        <v>3697</v>
      </c>
      <c r="E947" s="47" t="s">
        <v>2887</v>
      </c>
      <c r="F947" s="28" t="s">
        <v>2888</v>
      </c>
      <c r="G947" s="67">
        <v>100</v>
      </c>
      <c r="H947" s="26">
        <v>884.53</v>
      </c>
      <c r="I947" s="123">
        <f t="shared" si="115"/>
        <v>0</v>
      </c>
      <c r="J947" s="126">
        <f t="shared" si="107"/>
        <v>884.53</v>
      </c>
      <c r="K947" s="40">
        <f t="shared" si="111"/>
        <v>0</v>
      </c>
      <c r="L947" s="23">
        <v>50</v>
      </c>
      <c r="M947" s="22">
        <f t="shared" si="114"/>
        <v>442.26499999999999</v>
      </c>
      <c r="N947" s="65" t="s">
        <v>2889</v>
      </c>
      <c r="O947" s="65" t="s">
        <v>2890</v>
      </c>
      <c r="P947" s="32" t="s">
        <v>52</v>
      </c>
      <c r="Q947" s="32" t="s">
        <v>76</v>
      </c>
      <c r="R947" s="162"/>
    </row>
    <row r="948" spans="1:18">
      <c r="A948" s="184"/>
      <c r="B948" s="187"/>
      <c r="C948" s="167" t="s">
        <v>3697</v>
      </c>
      <c r="E948" s="47" t="s">
        <v>2891</v>
      </c>
      <c r="F948" s="28" t="s">
        <v>2892</v>
      </c>
      <c r="G948" s="67">
        <v>100</v>
      </c>
      <c r="H948" s="26">
        <v>1098.04</v>
      </c>
      <c r="I948" s="123">
        <f t="shared" si="115"/>
        <v>0</v>
      </c>
      <c r="J948" s="126">
        <f t="shared" si="107"/>
        <v>1098.04</v>
      </c>
      <c r="K948" s="40">
        <f t="shared" si="111"/>
        <v>0</v>
      </c>
      <c r="L948" s="23">
        <v>40</v>
      </c>
      <c r="M948" s="22">
        <f t="shared" si="114"/>
        <v>439.21600000000001</v>
      </c>
      <c r="N948" s="65" t="s">
        <v>2893</v>
      </c>
      <c r="O948" s="65" t="s">
        <v>2894</v>
      </c>
      <c r="P948" s="32" t="s">
        <v>52</v>
      </c>
      <c r="Q948" s="32" t="s">
        <v>76</v>
      </c>
      <c r="R948" s="162"/>
    </row>
    <row r="949" spans="1:18">
      <c r="A949" s="184"/>
      <c r="B949" s="187"/>
      <c r="C949" s="167" t="s">
        <v>3697</v>
      </c>
      <c r="E949" s="47" t="s">
        <v>2895</v>
      </c>
      <c r="F949" s="28" t="s">
        <v>2896</v>
      </c>
      <c r="G949" s="67">
        <v>100</v>
      </c>
      <c r="H949" s="26">
        <v>1250.55</v>
      </c>
      <c r="I949" s="123">
        <f t="shared" si="115"/>
        <v>0</v>
      </c>
      <c r="J949" s="126">
        <f t="shared" si="107"/>
        <v>1250.55</v>
      </c>
      <c r="K949" s="40">
        <f t="shared" si="111"/>
        <v>0</v>
      </c>
      <c r="L949" s="23">
        <v>40</v>
      </c>
      <c r="M949" s="22">
        <f t="shared" si="114"/>
        <v>500.22</v>
      </c>
      <c r="N949" s="65" t="s">
        <v>2897</v>
      </c>
      <c r="O949" s="65" t="s">
        <v>2898</v>
      </c>
      <c r="P949" s="32" t="s">
        <v>52</v>
      </c>
      <c r="Q949" s="32" t="s">
        <v>76</v>
      </c>
      <c r="R949" s="162"/>
    </row>
    <row r="950" spans="1:18">
      <c r="A950" s="185"/>
      <c r="B950" s="188"/>
      <c r="C950" s="167" t="s">
        <v>3697</v>
      </c>
      <c r="E950" s="47" t="s">
        <v>2899</v>
      </c>
      <c r="F950" s="28" t="s">
        <v>2900</v>
      </c>
      <c r="G950" s="67">
        <v>100</v>
      </c>
      <c r="H950" s="26">
        <v>1403.05</v>
      </c>
      <c r="I950" s="123">
        <f t="shared" si="115"/>
        <v>0</v>
      </c>
      <c r="J950" s="126">
        <f t="shared" si="107"/>
        <v>1403.05</v>
      </c>
      <c r="K950" s="40">
        <f t="shared" si="111"/>
        <v>0</v>
      </c>
      <c r="L950" s="23">
        <v>30</v>
      </c>
      <c r="M950" s="22">
        <f t="shared" si="114"/>
        <v>420.91500000000002</v>
      </c>
      <c r="N950" s="65" t="s">
        <v>2901</v>
      </c>
      <c r="O950" s="65" t="s">
        <v>2902</v>
      </c>
      <c r="P950" s="32" t="s">
        <v>52</v>
      </c>
      <c r="Q950" s="32" t="s">
        <v>76</v>
      </c>
      <c r="R950" s="162"/>
    </row>
    <row r="951" spans="1:18">
      <c r="A951" s="183"/>
      <c r="B951" s="186"/>
      <c r="C951" s="167" t="s">
        <v>3697</v>
      </c>
      <c r="E951" s="47" t="s">
        <v>2903</v>
      </c>
      <c r="F951" s="28" t="s">
        <v>2904</v>
      </c>
      <c r="G951" s="67">
        <v>100</v>
      </c>
      <c r="H951" s="26">
        <v>683.96</v>
      </c>
      <c r="I951" s="123">
        <f t="shared" si="115"/>
        <v>0</v>
      </c>
      <c r="J951" s="126">
        <f t="shared" ref="J951:J1018" si="116">SUM(H951)*(1-K951)</f>
        <v>683.96</v>
      </c>
      <c r="K951" s="40">
        <f t="shared" si="111"/>
        <v>0</v>
      </c>
      <c r="L951" s="23">
        <v>100</v>
      </c>
      <c r="M951" s="22">
        <f t="shared" si="114"/>
        <v>683.96</v>
      </c>
      <c r="N951" s="65" t="s">
        <v>2905</v>
      </c>
      <c r="O951" s="65"/>
      <c r="P951" s="32" t="s">
        <v>52</v>
      </c>
      <c r="Q951" s="32" t="s">
        <v>76</v>
      </c>
      <c r="R951" s="162"/>
    </row>
    <row r="952" spans="1:18">
      <c r="A952" s="184"/>
      <c r="B952" s="187"/>
      <c r="C952" s="167" t="s">
        <v>3697</v>
      </c>
      <c r="E952" s="47" t="s">
        <v>2906</v>
      </c>
      <c r="F952" s="28" t="s">
        <v>2907</v>
      </c>
      <c r="G952" s="67">
        <v>100</v>
      </c>
      <c r="H952" s="26">
        <v>709.52</v>
      </c>
      <c r="I952" s="123">
        <f t="shared" si="115"/>
        <v>0</v>
      </c>
      <c r="J952" s="126">
        <f t="shared" si="116"/>
        <v>709.52</v>
      </c>
      <c r="K952" s="40">
        <f t="shared" si="111"/>
        <v>0</v>
      </c>
      <c r="L952" s="23">
        <v>100</v>
      </c>
      <c r="M952" s="22">
        <f t="shared" si="114"/>
        <v>709.52</v>
      </c>
      <c r="N952" s="65" t="s">
        <v>2908</v>
      </c>
      <c r="O952" s="65"/>
      <c r="P952" s="32" t="s">
        <v>52</v>
      </c>
      <c r="Q952" s="32" t="s">
        <v>76</v>
      </c>
      <c r="R952" s="162"/>
    </row>
    <row r="953" spans="1:18">
      <c r="A953" s="184"/>
      <c r="B953" s="187"/>
      <c r="C953" s="167" t="s">
        <v>3697</v>
      </c>
      <c r="E953" s="47" t="s">
        <v>2909</v>
      </c>
      <c r="F953" s="28" t="s">
        <v>2910</v>
      </c>
      <c r="G953" s="67">
        <v>100</v>
      </c>
      <c r="H953" s="26">
        <v>792.02</v>
      </c>
      <c r="I953" s="123">
        <f t="shared" si="115"/>
        <v>0</v>
      </c>
      <c r="J953" s="126">
        <f t="shared" si="116"/>
        <v>792.02</v>
      </c>
      <c r="K953" s="40">
        <f t="shared" si="111"/>
        <v>0</v>
      </c>
      <c r="L953" s="23">
        <v>100</v>
      </c>
      <c r="M953" s="22">
        <f t="shared" si="114"/>
        <v>792.02</v>
      </c>
      <c r="N953" s="65" t="s">
        <v>2911</v>
      </c>
      <c r="O953" s="65"/>
      <c r="P953" s="32" t="s">
        <v>52</v>
      </c>
      <c r="Q953" s="32" t="s">
        <v>76</v>
      </c>
      <c r="R953" s="162"/>
    </row>
    <row r="954" spans="1:18">
      <c r="A954" s="184"/>
      <c r="B954" s="187"/>
      <c r="C954" s="167" t="s">
        <v>3697</v>
      </c>
      <c r="E954" s="47" t="s">
        <v>2912</v>
      </c>
      <c r="F954" s="28" t="s">
        <v>2913</v>
      </c>
      <c r="G954" s="67">
        <v>100</v>
      </c>
      <c r="H954" s="26">
        <v>877.83</v>
      </c>
      <c r="I954" s="123">
        <f t="shared" si="115"/>
        <v>0</v>
      </c>
      <c r="J954" s="126">
        <f t="shared" si="116"/>
        <v>877.83</v>
      </c>
      <c r="K954" s="40">
        <f t="shared" si="111"/>
        <v>0</v>
      </c>
      <c r="L954" s="23">
        <v>100</v>
      </c>
      <c r="M954" s="22">
        <f t="shared" si="114"/>
        <v>877.83</v>
      </c>
      <c r="N954" s="65" t="s">
        <v>2914</v>
      </c>
      <c r="O954" s="65"/>
      <c r="P954" s="32" t="s">
        <v>52</v>
      </c>
      <c r="Q954" s="32" t="s">
        <v>76</v>
      </c>
      <c r="R954" s="162"/>
    </row>
    <row r="955" spans="1:18">
      <c r="A955" s="184"/>
      <c r="B955" s="187"/>
      <c r="C955" s="167" t="s">
        <v>3697</v>
      </c>
      <c r="E955" s="47" t="s">
        <v>2915</v>
      </c>
      <c r="F955" s="28" t="s">
        <v>2916</v>
      </c>
      <c r="G955" s="67">
        <v>100</v>
      </c>
      <c r="H955" s="26">
        <v>968.05</v>
      </c>
      <c r="I955" s="123">
        <f t="shared" si="115"/>
        <v>0</v>
      </c>
      <c r="J955" s="126">
        <f t="shared" si="116"/>
        <v>968.05</v>
      </c>
      <c r="K955" s="40">
        <f t="shared" si="111"/>
        <v>0</v>
      </c>
      <c r="L955" s="23">
        <v>100</v>
      </c>
      <c r="M955" s="22">
        <f t="shared" si="114"/>
        <v>968.05</v>
      </c>
      <c r="N955" s="65" t="s">
        <v>2917</v>
      </c>
      <c r="O955" s="65"/>
      <c r="P955" s="32" t="s">
        <v>52</v>
      </c>
      <c r="Q955" s="32" t="s">
        <v>76</v>
      </c>
      <c r="R955" s="162"/>
    </row>
    <row r="956" spans="1:18">
      <c r="A956" s="184"/>
      <c r="B956" s="187"/>
      <c r="C956" s="167" t="s">
        <v>3697</v>
      </c>
      <c r="E956" s="47" t="s">
        <v>2918</v>
      </c>
      <c r="F956" s="28" t="s">
        <v>2919</v>
      </c>
      <c r="G956" s="67">
        <v>100</v>
      </c>
      <c r="H956" s="26">
        <v>1065.8599999999999</v>
      </c>
      <c r="I956" s="123">
        <f t="shared" si="115"/>
        <v>0</v>
      </c>
      <c r="J956" s="126">
        <f t="shared" si="116"/>
        <v>1065.8599999999999</v>
      </c>
      <c r="K956" s="40">
        <f t="shared" si="111"/>
        <v>0</v>
      </c>
      <c r="L956" s="23">
        <v>50</v>
      </c>
      <c r="M956" s="22">
        <f t="shared" si="114"/>
        <v>532.92999999999995</v>
      </c>
      <c r="N956" s="65" t="s">
        <v>2920</v>
      </c>
      <c r="O956" s="65"/>
      <c r="P956" s="32" t="s">
        <v>52</v>
      </c>
      <c r="Q956" s="32" t="s">
        <v>76</v>
      </c>
      <c r="R956" s="162"/>
    </row>
    <row r="957" spans="1:18">
      <c r="A957" s="184"/>
      <c r="B957" s="187"/>
      <c r="C957" s="167" t="s">
        <v>3697</v>
      </c>
      <c r="E957" s="47" t="s">
        <v>2921</v>
      </c>
      <c r="F957" s="28" t="s">
        <v>2922</v>
      </c>
      <c r="G957" s="67">
        <v>100</v>
      </c>
      <c r="H957" s="26">
        <v>1095.71</v>
      </c>
      <c r="I957" s="123">
        <f t="shared" si="115"/>
        <v>0</v>
      </c>
      <c r="J957" s="126">
        <f t="shared" si="116"/>
        <v>1095.71</v>
      </c>
      <c r="K957" s="40">
        <f t="shared" si="111"/>
        <v>0</v>
      </c>
      <c r="L957" s="23">
        <v>50</v>
      </c>
      <c r="M957" s="22">
        <f t="shared" si="114"/>
        <v>547.85500000000002</v>
      </c>
      <c r="N957" s="65" t="s">
        <v>2923</v>
      </c>
      <c r="O957" s="65"/>
      <c r="P957" s="32" t="s">
        <v>52</v>
      </c>
      <c r="Q957" s="32" t="s">
        <v>76</v>
      </c>
      <c r="R957" s="162"/>
    </row>
    <row r="958" spans="1:18">
      <c r="A958" s="184"/>
      <c r="B958" s="187"/>
      <c r="C958" s="167" t="s">
        <v>3697</v>
      </c>
      <c r="E958" s="47" t="s">
        <v>2924</v>
      </c>
      <c r="F958" s="28" t="s">
        <v>2925</v>
      </c>
      <c r="G958" s="67">
        <v>100</v>
      </c>
      <c r="H958" s="26">
        <v>1241.52</v>
      </c>
      <c r="I958" s="123">
        <f t="shared" si="115"/>
        <v>0</v>
      </c>
      <c r="J958" s="126">
        <f t="shared" si="116"/>
        <v>1241.52</v>
      </c>
      <c r="K958" s="40">
        <f t="shared" si="111"/>
        <v>0</v>
      </c>
      <c r="L958" s="23">
        <v>50</v>
      </c>
      <c r="M958" s="22">
        <f t="shared" si="114"/>
        <v>620.76</v>
      </c>
      <c r="N958" s="65" t="s">
        <v>2926</v>
      </c>
      <c r="O958" s="65"/>
      <c r="P958" s="32" t="s">
        <v>52</v>
      </c>
      <c r="Q958" s="32" t="s">
        <v>76</v>
      </c>
      <c r="R958" s="162"/>
    </row>
    <row r="959" spans="1:18">
      <c r="A959" s="184"/>
      <c r="B959" s="187"/>
      <c r="C959" s="167" t="s">
        <v>3697</v>
      </c>
      <c r="E959" s="47" t="s">
        <v>2927</v>
      </c>
      <c r="F959" s="28" t="s">
        <v>2928</v>
      </c>
      <c r="G959" s="67">
        <v>100</v>
      </c>
      <c r="H959" s="26">
        <v>1532.06</v>
      </c>
      <c r="I959" s="123">
        <f t="shared" si="115"/>
        <v>0</v>
      </c>
      <c r="J959" s="126">
        <f t="shared" si="116"/>
        <v>1532.06</v>
      </c>
      <c r="K959" s="40">
        <f t="shared" si="111"/>
        <v>0</v>
      </c>
      <c r="L959" s="23">
        <v>50</v>
      </c>
      <c r="M959" s="22">
        <f t="shared" si="114"/>
        <v>766.03</v>
      </c>
      <c r="N959" s="65" t="s">
        <v>2929</v>
      </c>
      <c r="O959" s="65"/>
      <c r="P959" s="32" t="s">
        <v>52</v>
      </c>
      <c r="Q959" s="32" t="s">
        <v>76</v>
      </c>
      <c r="R959" s="162"/>
    </row>
    <row r="960" spans="1:18">
      <c r="A960" s="184"/>
      <c r="B960" s="187"/>
      <c r="C960" s="167" t="s">
        <v>3697</v>
      </c>
      <c r="E960" s="47" t="s">
        <v>2930</v>
      </c>
      <c r="F960" s="28" t="s">
        <v>2931</v>
      </c>
      <c r="G960" s="67">
        <v>100</v>
      </c>
      <c r="H960" s="26">
        <v>1706.65</v>
      </c>
      <c r="I960" s="123">
        <f t="shared" si="115"/>
        <v>0</v>
      </c>
      <c r="J960" s="126">
        <f t="shared" si="116"/>
        <v>1706.65</v>
      </c>
      <c r="K960" s="40">
        <f t="shared" si="111"/>
        <v>0</v>
      </c>
      <c r="L960" s="23">
        <v>50</v>
      </c>
      <c r="M960" s="22">
        <f t="shared" si="114"/>
        <v>853.32500000000005</v>
      </c>
      <c r="N960" s="65" t="s">
        <v>2932</v>
      </c>
      <c r="O960" s="65"/>
      <c r="P960" s="32" t="s">
        <v>52</v>
      </c>
      <c r="Q960" s="32" t="s">
        <v>76</v>
      </c>
      <c r="R960" s="162"/>
    </row>
    <row r="961" spans="1:18">
      <c r="A961" s="184"/>
      <c r="B961" s="187"/>
      <c r="C961" s="167" t="s">
        <v>3697</v>
      </c>
      <c r="E961" s="47" t="s">
        <v>2933</v>
      </c>
      <c r="F961" s="28" t="s">
        <v>2934</v>
      </c>
      <c r="G961" s="67">
        <v>100</v>
      </c>
      <c r="H961" s="26">
        <v>2030.82</v>
      </c>
      <c r="I961" s="123">
        <f t="shared" si="115"/>
        <v>0</v>
      </c>
      <c r="J961" s="126">
        <f t="shared" si="116"/>
        <v>2030.82</v>
      </c>
      <c r="K961" s="40">
        <f t="shared" si="111"/>
        <v>0</v>
      </c>
      <c r="L961" s="23">
        <v>50</v>
      </c>
      <c r="M961" s="22">
        <f t="shared" si="114"/>
        <v>1015.41</v>
      </c>
      <c r="N961" s="65" t="s">
        <v>2935</v>
      </c>
      <c r="O961" s="65"/>
      <c r="P961" s="32" t="s">
        <v>52</v>
      </c>
      <c r="Q961" s="32" t="s">
        <v>76</v>
      </c>
      <c r="R961" s="162"/>
    </row>
    <row r="962" spans="1:18">
      <c r="A962" s="184"/>
      <c r="B962" s="187"/>
      <c r="C962" s="167" t="s">
        <v>3697</v>
      </c>
      <c r="E962" s="47" t="s">
        <v>2936</v>
      </c>
      <c r="F962" s="28" t="s">
        <v>2937</v>
      </c>
      <c r="G962" s="67">
        <v>100</v>
      </c>
      <c r="H962" s="26">
        <v>2388.4299999999998</v>
      </c>
      <c r="I962" s="123">
        <f t="shared" si="115"/>
        <v>0</v>
      </c>
      <c r="J962" s="126">
        <f t="shared" si="116"/>
        <v>2388.4299999999998</v>
      </c>
      <c r="K962" s="40">
        <f t="shared" si="111"/>
        <v>0</v>
      </c>
      <c r="L962" s="23">
        <v>25</v>
      </c>
      <c r="M962" s="22">
        <f t="shared" si="114"/>
        <v>597.10749999999996</v>
      </c>
      <c r="N962" s="65" t="s">
        <v>2938</v>
      </c>
      <c r="O962" s="65"/>
      <c r="P962" s="32" t="s">
        <v>52</v>
      </c>
      <c r="Q962" s="32" t="s">
        <v>76</v>
      </c>
      <c r="R962" s="162"/>
    </row>
    <row r="963" spans="1:18">
      <c r="A963" s="185"/>
      <c r="B963" s="188"/>
      <c r="C963" s="167" t="s">
        <v>3697</v>
      </c>
      <c r="E963" s="47" t="s">
        <v>2939</v>
      </c>
      <c r="F963" s="28" t="s">
        <v>2940</v>
      </c>
      <c r="G963" s="67">
        <v>100</v>
      </c>
      <c r="H963" s="26">
        <v>2973.67</v>
      </c>
      <c r="I963" s="123">
        <f t="shared" si="115"/>
        <v>0</v>
      </c>
      <c r="J963" s="126">
        <f t="shared" si="116"/>
        <v>2973.67</v>
      </c>
      <c r="K963" s="40">
        <f t="shared" si="111"/>
        <v>0</v>
      </c>
      <c r="L963" s="23">
        <v>25</v>
      </c>
      <c r="M963" s="22">
        <f t="shared" si="114"/>
        <v>743.41750000000002</v>
      </c>
      <c r="N963" s="65" t="s">
        <v>2941</v>
      </c>
      <c r="O963" s="65"/>
      <c r="P963" s="32" t="s">
        <v>52</v>
      </c>
      <c r="Q963" s="32" t="s">
        <v>76</v>
      </c>
      <c r="R963" s="162"/>
    </row>
    <row r="964" spans="1:18">
      <c r="A964" s="183"/>
      <c r="B964" s="186"/>
      <c r="C964" s="167" t="s">
        <v>3697</v>
      </c>
      <c r="E964" s="47" t="s">
        <v>2942</v>
      </c>
      <c r="F964" s="28" t="s">
        <v>2943</v>
      </c>
      <c r="G964" s="67">
        <v>100</v>
      </c>
      <c r="H964" s="26">
        <v>257.99</v>
      </c>
      <c r="I964" s="123">
        <f t="shared" si="115"/>
        <v>0</v>
      </c>
      <c r="J964" s="126">
        <f t="shared" si="116"/>
        <v>257.99</v>
      </c>
      <c r="K964" s="40">
        <f t="shared" si="111"/>
        <v>0</v>
      </c>
      <c r="L964" s="23">
        <v>25</v>
      </c>
      <c r="M964" s="22">
        <f t="shared" si="114"/>
        <v>64.497500000000002</v>
      </c>
      <c r="N964" s="65">
        <v>8421814433808</v>
      </c>
      <c r="O964" s="65">
        <v>8421814520447</v>
      </c>
      <c r="P964" s="32" t="s">
        <v>52</v>
      </c>
      <c r="Q964" s="32" t="s">
        <v>76</v>
      </c>
      <c r="R964" s="162"/>
    </row>
    <row r="965" spans="1:18">
      <c r="A965" s="184"/>
      <c r="B965" s="187"/>
      <c r="C965" s="167" t="s">
        <v>3697</v>
      </c>
      <c r="E965" s="47" t="s">
        <v>2944</v>
      </c>
      <c r="F965" s="28" t="s">
        <v>2945</v>
      </c>
      <c r="G965" s="67">
        <v>100</v>
      </c>
      <c r="H965" s="26">
        <v>286.16000000000003</v>
      </c>
      <c r="I965" s="123">
        <f t="shared" si="115"/>
        <v>0</v>
      </c>
      <c r="J965" s="126">
        <f t="shared" si="116"/>
        <v>286.16000000000003</v>
      </c>
      <c r="K965" s="40">
        <f t="shared" si="111"/>
        <v>0</v>
      </c>
      <c r="L965" s="23">
        <v>25</v>
      </c>
      <c r="M965" s="22">
        <f t="shared" si="114"/>
        <v>71.540000000000006</v>
      </c>
      <c r="N965" s="65">
        <v>8421814433815</v>
      </c>
      <c r="O965" s="65">
        <v>8421814520478</v>
      </c>
      <c r="P965" s="32" t="s">
        <v>52</v>
      </c>
      <c r="Q965" s="32" t="s">
        <v>76</v>
      </c>
      <c r="R965" s="162"/>
    </row>
    <row r="966" spans="1:18">
      <c r="A966" s="184"/>
      <c r="B966" s="187"/>
      <c r="C966" s="167" t="s">
        <v>3697</v>
      </c>
      <c r="E966" s="47" t="s">
        <v>2946</v>
      </c>
      <c r="F966" s="28" t="s">
        <v>2947</v>
      </c>
      <c r="G966" s="67">
        <v>100</v>
      </c>
      <c r="H966" s="26">
        <v>295.98</v>
      </c>
      <c r="I966" s="123">
        <f t="shared" si="115"/>
        <v>0</v>
      </c>
      <c r="J966" s="126">
        <f t="shared" si="116"/>
        <v>295.98</v>
      </c>
      <c r="K966" s="40">
        <f t="shared" si="111"/>
        <v>0</v>
      </c>
      <c r="L966" s="23">
        <v>20</v>
      </c>
      <c r="M966" s="22">
        <f t="shared" si="114"/>
        <v>59.196000000000005</v>
      </c>
      <c r="N966" s="65">
        <v>8421814433822</v>
      </c>
      <c r="O966" s="65">
        <v>8421814524735</v>
      </c>
      <c r="P966" s="32" t="s">
        <v>52</v>
      </c>
      <c r="Q966" s="32" t="s">
        <v>76</v>
      </c>
      <c r="R966" s="162"/>
    </row>
    <row r="967" spans="1:18">
      <c r="A967" s="184"/>
      <c r="B967" s="187"/>
      <c r="C967" s="167" t="s">
        <v>3697</v>
      </c>
      <c r="E967" s="47" t="s">
        <v>2948</v>
      </c>
      <c r="F967" s="28" t="s">
        <v>2949</v>
      </c>
      <c r="G967" s="67">
        <v>100</v>
      </c>
      <c r="H967" s="26">
        <v>301.36</v>
      </c>
      <c r="I967" s="123">
        <f t="shared" si="115"/>
        <v>0</v>
      </c>
      <c r="J967" s="126">
        <f t="shared" si="116"/>
        <v>301.36</v>
      </c>
      <c r="K967" s="40">
        <f t="shared" si="111"/>
        <v>0</v>
      </c>
      <c r="L967" s="23">
        <v>25</v>
      </c>
      <c r="M967" s="22">
        <f t="shared" si="114"/>
        <v>75.34</v>
      </c>
      <c r="N967" s="65">
        <v>8421814433839</v>
      </c>
      <c r="O967" s="65">
        <v>8421814520553</v>
      </c>
      <c r="P967" s="32" t="s">
        <v>52</v>
      </c>
      <c r="Q967" s="32" t="s">
        <v>76</v>
      </c>
      <c r="R967" s="162"/>
    </row>
    <row r="968" spans="1:18">
      <c r="A968" s="184"/>
      <c r="B968" s="187"/>
      <c r="C968" s="167" t="s">
        <v>3697</v>
      </c>
      <c r="E968" s="47" t="s">
        <v>2950</v>
      </c>
      <c r="F968" s="28" t="s">
        <v>2951</v>
      </c>
      <c r="G968" s="67">
        <v>100</v>
      </c>
      <c r="H968" s="26">
        <v>361.22</v>
      </c>
      <c r="I968" s="123">
        <f t="shared" si="115"/>
        <v>0</v>
      </c>
      <c r="J968" s="126">
        <f t="shared" si="116"/>
        <v>361.22</v>
      </c>
      <c r="K968" s="40">
        <f t="shared" si="111"/>
        <v>0</v>
      </c>
      <c r="L968" s="23">
        <v>25</v>
      </c>
      <c r="M968" s="22">
        <f t="shared" si="114"/>
        <v>90.305000000000007</v>
      </c>
      <c r="N968" s="65">
        <v>8421814433846</v>
      </c>
      <c r="O968" s="65">
        <v>8421814500005</v>
      </c>
      <c r="P968" s="32" t="s">
        <v>52</v>
      </c>
      <c r="Q968" s="32" t="s">
        <v>76</v>
      </c>
      <c r="R968" s="162"/>
    </row>
    <row r="969" spans="1:18">
      <c r="A969" s="184"/>
      <c r="B969" s="187"/>
      <c r="C969" s="167" t="s">
        <v>3697</v>
      </c>
      <c r="E969" s="47" t="s">
        <v>2952</v>
      </c>
      <c r="F969" s="28" t="s">
        <v>2953</v>
      </c>
      <c r="G969" s="67">
        <v>100</v>
      </c>
      <c r="H969" s="26">
        <v>390.13</v>
      </c>
      <c r="I969" s="123">
        <f t="shared" si="115"/>
        <v>0</v>
      </c>
      <c r="J969" s="126">
        <f t="shared" si="116"/>
        <v>390.13</v>
      </c>
      <c r="K969" s="40">
        <f t="shared" si="111"/>
        <v>0</v>
      </c>
      <c r="L969" s="23">
        <v>25</v>
      </c>
      <c r="M969" s="22">
        <f t="shared" si="114"/>
        <v>97.532499999999999</v>
      </c>
      <c r="N969" s="65">
        <v>8421814433853</v>
      </c>
      <c r="O969" s="65">
        <v>8421814524766</v>
      </c>
      <c r="P969" s="32" t="s">
        <v>52</v>
      </c>
      <c r="Q969" s="32" t="s">
        <v>76</v>
      </c>
      <c r="R969" s="162"/>
    </row>
    <row r="970" spans="1:18">
      <c r="A970" s="184"/>
      <c r="B970" s="187"/>
      <c r="C970" s="167" t="s">
        <v>3697</v>
      </c>
      <c r="E970" s="47" t="s">
        <v>2954</v>
      </c>
      <c r="F970" s="28" t="s">
        <v>2955</v>
      </c>
      <c r="G970" s="67">
        <v>100</v>
      </c>
      <c r="H970" s="26">
        <v>434.22</v>
      </c>
      <c r="I970" s="123">
        <f t="shared" si="115"/>
        <v>0</v>
      </c>
      <c r="J970" s="126">
        <f t="shared" si="116"/>
        <v>434.22</v>
      </c>
      <c r="K970" s="40">
        <f t="shared" si="111"/>
        <v>0</v>
      </c>
      <c r="L970" s="23">
        <v>20</v>
      </c>
      <c r="M970" s="22">
        <f t="shared" si="114"/>
        <v>86.844000000000008</v>
      </c>
      <c r="N970" s="65">
        <v>8421814433860</v>
      </c>
      <c r="O970" s="65">
        <v>8421814524780</v>
      </c>
      <c r="P970" s="32" t="s">
        <v>52</v>
      </c>
      <c r="Q970" s="32" t="s">
        <v>76</v>
      </c>
      <c r="R970" s="162"/>
    </row>
    <row r="971" spans="1:18">
      <c r="A971" s="185"/>
      <c r="B971" s="188"/>
      <c r="C971" s="167" t="s">
        <v>3697</v>
      </c>
      <c r="E971" s="47" t="s">
        <v>2956</v>
      </c>
      <c r="F971" s="28" t="s">
        <v>2957</v>
      </c>
      <c r="G971" s="67">
        <v>100</v>
      </c>
      <c r="H971" s="26">
        <v>490.7</v>
      </c>
      <c r="I971" s="123">
        <f t="shared" si="115"/>
        <v>0</v>
      </c>
      <c r="J971" s="126">
        <f t="shared" si="116"/>
        <v>490.7</v>
      </c>
      <c r="K971" s="40">
        <f t="shared" si="111"/>
        <v>0</v>
      </c>
      <c r="L971" s="23">
        <v>10</v>
      </c>
      <c r="M971" s="22">
        <f t="shared" si="114"/>
        <v>49.07</v>
      </c>
      <c r="N971" s="65">
        <v>8421814433877</v>
      </c>
      <c r="O971" s="65">
        <v>8421814564205</v>
      </c>
      <c r="P971" s="32" t="s">
        <v>52</v>
      </c>
      <c r="Q971" s="32" t="s">
        <v>76</v>
      </c>
      <c r="R971" s="162"/>
    </row>
    <row r="972" spans="1:18">
      <c r="A972" s="183"/>
      <c r="B972" s="186"/>
      <c r="C972" s="167" t="s">
        <v>3697</v>
      </c>
      <c r="E972" s="47" t="s">
        <v>2958</v>
      </c>
      <c r="F972" s="28" t="s">
        <v>2943</v>
      </c>
      <c r="G972" s="67">
        <v>100</v>
      </c>
      <c r="H972" s="26">
        <v>236.53</v>
      </c>
      <c r="I972" s="123">
        <f t="shared" si="115"/>
        <v>0</v>
      </c>
      <c r="J972" s="126">
        <f t="shared" si="116"/>
        <v>236.53</v>
      </c>
      <c r="K972" s="40">
        <f t="shared" si="111"/>
        <v>0</v>
      </c>
      <c r="L972" s="23">
        <v>100</v>
      </c>
      <c r="M972" s="22">
        <f t="shared" si="114"/>
        <v>236.53</v>
      </c>
      <c r="N972" s="65" t="s">
        <v>2959</v>
      </c>
      <c r="O972" s="65" t="s">
        <v>2960</v>
      </c>
      <c r="P972" s="32" t="s">
        <v>52</v>
      </c>
      <c r="Q972" s="32" t="s">
        <v>645</v>
      </c>
      <c r="R972" s="162"/>
    </row>
    <row r="973" spans="1:18">
      <c r="A973" s="184"/>
      <c r="B973" s="187"/>
      <c r="C973" s="167" t="s">
        <v>3697</v>
      </c>
      <c r="E973" s="47" t="s">
        <v>2961</v>
      </c>
      <c r="F973" s="28" t="s">
        <v>2945</v>
      </c>
      <c r="G973" s="67">
        <v>100</v>
      </c>
      <c r="H973" s="26">
        <v>254.18</v>
      </c>
      <c r="I973" s="123">
        <f t="shared" si="115"/>
        <v>0</v>
      </c>
      <c r="J973" s="126">
        <f t="shared" si="116"/>
        <v>254.18</v>
      </c>
      <c r="K973" s="40">
        <f t="shared" si="111"/>
        <v>0</v>
      </c>
      <c r="L973" s="23">
        <v>100</v>
      </c>
      <c r="M973" s="22">
        <f t="shared" si="114"/>
        <v>254.18</v>
      </c>
      <c r="N973" s="65" t="s">
        <v>2962</v>
      </c>
      <c r="O973" s="65"/>
      <c r="P973" s="32" t="s">
        <v>52</v>
      </c>
      <c r="Q973" s="32" t="s">
        <v>645</v>
      </c>
      <c r="R973" s="162"/>
    </row>
    <row r="974" spans="1:18">
      <c r="A974" s="184"/>
      <c r="B974" s="187"/>
      <c r="C974" s="167" t="s">
        <v>3697</v>
      </c>
      <c r="E974" s="47" t="s">
        <v>2963</v>
      </c>
      <c r="F974" s="28" t="s">
        <v>2947</v>
      </c>
      <c r="G974" s="67">
        <v>100</v>
      </c>
      <c r="H974" s="26">
        <v>271.83</v>
      </c>
      <c r="I974" s="123">
        <f t="shared" si="115"/>
        <v>0</v>
      </c>
      <c r="J974" s="126">
        <f t="shared" si="116"/>
        <v>271.83</v>
      </c>
      <c r="K974" s="40">
        <f t="shared" si="111"/>
        <v>0</v>
      </c>
      <c r="L974" s="23">
        <v>100</v>
      </c>
      <c r="M974" s="22">
        <f t="shared" si="114"/>
        <v>271.83</v>
      </c>
      <c r="N974" s="65">
        <v>8421814419925</v>
      </c>
      <c r="O974" s="65">
        <v>8421814495653</v>
      </c>
      <c r="P974" s="32" t="s">
        <v>52</v>
      </c>
      <c r="Q974" s="32" t="s">
        <v>645</v>
      </c>
      <c r="R974" s="162"/>
    </row>
    <row r="975" spans="1:18">
      <c r="A975" s="184"/>
      <c r="B975" s="187"/>
      <c r="C975" s="167" t="s">
        <v>3697</v>
      </c>
      <c r="E975" s="47" t="s">
        <v>2964</v>
      </c>
      <c r="F975" s="28" t="s">
        <v>2949</v>
      </c>
      <c r="G975" s="67">
        <v>100</v>
      </c>
      <c r="H975" s="26">
        <v>285.95</v>
      </c>
      <c r="I975" s="123">
        <f t="shared" si="115"/>
        <v>0</v>
      </c>
      <c r="J975" s="126">
        <f t="shared" si="116"/>
        <v>285.95</v>
      </c>
      <c r="K975" s="40">
        <f t="shared" si="111"/>
        <v>0</v>
      </c>
      <c r="L975" s="23">
        <v>100</v>
      </c>
      <c r="M975" s="22">
        <f t="shared" si="114"/>
        <v>285.95</v>
      </c>
      <c r="N975" s="65">
        <v>8425586553450</v>
      </c>
      <c r="O975" s="65">
        <v>8421814504362</v>
      </c>
      <c r="P975" s="32" t="s">
        <v>52</v>
      </c>
      <c r="Q975" s="32" t="s">
        <v>645</v>
      </c>
      <c r="R975" s="162"/>
    </row>
    <row r="976" spans="1:18">
      <c r="A976" s="184"/>
      <c r="B976" s="187"/>
      <c r="C976" s="167" t="s">
        <v>3697</v>
      </c>
      <c r="E976" s="47" t="s">
        <v>2965</v>
      </c>
      <c r="F976" s="28" t="s">
        <v>2951</v>
      </c>
      <c r="G976" s="67">
        <v>100</v>
      </c>
      <c r="H976" s="26">
        <v>307.13</v>
      </c>
      <c r="I976" s="123">
        <f t="shared" si="115"/>
        <v>0</v>
      </c>
      <c r="J976" s="126">
        <f t="shared" si="116"/>
        <v>307.13</v>
      </c>
      <c r="K976" s="40">
        <f t="shared" si="111"/>
        <v>0</v>
      </c>
      <c r="L976" s="23">
        <v>100</v>
      </c>
      <c r="M976" s="22">
        <f t="shared" si="114"/>
        <v>307.13</v>
      </c>
      <c r="N976" s="65">
        <v>8425586553443</v>
      </c>
      <c r="O976" s="65">
        <v>8421814504157</v>
      </c>
      <c r="P976" s="32" t="s">
        <v>52</v>
      </c>
      <c r="Q976" s="32" t="s">
        <v>645</v>
      </c>
      <c r="R976" s="162"/>
    </row>
    <row r="977" spans="1:18">
      <c r="A977" s="184"/>
      <c r="B977" s="187"/>
      <c r="C977" s="167" t="s">
        <v>3697</v>
      </c>
      <c r="E977" s="47" t="s">
        <v>2966</v>
      </c>
      <c r="F977" s="28" t="s">
        <v>2953</v>
      </c>
      <c r="G977" s="67">
        <v>100</v>
      </c>
      <c r="H977" s="26">
        <v>331.84</v>
      </c>
      <c r="I977" s="123">
        <f t="shared" si="115"/>
        <v>0</v>
      </c>
      <c r="J977" s="126">
        <f t="shared" si="116"/>
        <v>331.84</v>
      </c>
      <c r="K977" s="40">
        <f t="shared" si="111"/>
        <v>0</v>
      </c>
      <c r="L977" s="23">
        <v>100</v>
      </c>
      <c r="M977" s="22">
        <f t="shared" si="114"/>
        <v>331.84</v>
      </c>
      <c r="N977" s="65">
        <v>8421814419956</v>
      </c>
      <c r="O977" s="65">
        <v>8421814504164</v>
      </c>
      <c r="P977" s="32" t="s">
        <v>52</v>
      </c>
      <c r="Q977" s="32" t="s">
        <v>645</v>
      </c>
      <c r="R977" s="162"/>
    </row>
    <row r="978" spans="1:18">
      <c r="A978" s="184"/>
      <c r="B978" s="187"/>
      <c r="C978" s="167" t="s">
        <v>3697</v>
      </c>
      <c r="E978" s="47" t="s">
        <v>2967</v>
      </c>
      <c r="F978" s="28" t="s">
        <v>2955</v>
      </c>
      <c r="G978" s="67">
        <v>100</v>
      </c>
      <c r="H978" s="26">
        <v>345.96</v>
      </c>
      <c r="I978" s="123">
        <f t="shared" si="115"/>
        <v>0</v>
      </c>
      <c r="J978" s="126">
        <f t="shared" si="116"/>
        <v>345.96</v>
      </c>
      <c r="K978" s="40">
        <f t="shared" si="111"/>
        <v>0</v>
      </c>
      <c r="L978" s="23">
        <v>50</v>
      </c>
      <c r="M978" s="22">
        <f t="shared" si="114"/>
        <v>172.98</v>
      </c>
      <c r="N978" s="65">
        <v>8425586553467</v>
      </c>
      <c r="O978" s="65">
        <v>8421814503983</v>
      </c>
      <c r="P978" s="32" t="s">
        <v>52</v>
      </c>
      <c r="Q978" s="32" t="s">
        <v>645</v>
      </c>
      <c r="R978" s="162"/>
    </row>
    <row r="979" spans="1:18">
      <c r="A979" s="184"/>
      <c r="B979" s="187"/>
      <c r="C979" s="167" t="s">
        <v>3697</v>
      </c>
      <c r="E979" s="47" t="s">
        <v>2968</v>
      </c>
      <c r="F979" s="28" t="s">
        <v>2969</v>
      </c>
      <c r="G979" s="67">
        <v>100</v>
      </c>
      <c r="H979" s="26">
        <v>388.33</v>
      </c>
      <c r="I979" s="123">
        <f t="shared" si="115"/>
        <v>0</v>
      </c>
      <c r="J979" s="126">
        <f t="shared" si="116"/>
        <v>388.33</v>
      </c>
      <c r="K979" s="40">
        <f t="shared" si="111"/>
        <v>0</v>
      </c>
      <c r="L979" s="23">
        <v>50</v>
      </c>
      <c r="M979" s="22">
        <f t="shared" si="114"/>
        <v>194.16499999999999</v>
      </c>
      <c r="N979" s="65"/>
      <c r="O979" s="65"/>
      <c r="P979" s="32" t="s">
        <v>52</v>
      </c>
      <c r="Q979" s="32" t="s">
        <v>645</v>
      </c>
      <c r="R979" s="162"/>
    </row>
    <row r="980" spans="1:18">
      <c r="A980" s="185"/>
      <c r="B980" s="188"/>
      <c r="C980" s="167" t="s">
        <v>3697</v>
      </c>
      <c r="E980" s="47" t="s">
        <v>2970</v>
      </c>
      <c r="F980" s="28" t="s">
        <v>2957</v>
      </c>
      <c r="G980" s="67">
        <v>100</v>
      </c>
      <c r="H980" s="26">
        <v>423.63</v>
      </c>
      <c r="I980" s="123">
        <f t="shared" si="115"/>
        <v>0</v>
      </c>
      <c r="J980" s="126">
        <f t="shared" si="116"/>
        <v>423.63</v>
      </c>
      <c r="K980" s="40">
        <f t="shared" si="111"/>
        <v>0</v>
      </c>
      <c r="L980" s="23">
        <v>50</v>
      </c>
      <c r="M980" s="22">
        <f t="shared" si="114"/>
        <v>211.815</v>
      </c>
      <c r="N980" s="65">
        <v>8425586553474</v>
      </c>
      <c r="O980" s="65">
        <v>8421814503990</v>
      </c>
      <c r="P980" s="32" t="s">
        <v>52</v>
      </c>
      <c r="Q980" s="32" t="s">
        <v>645</v>
      </c>
      <c r="R980" s="162"/>
    </row>
    <row r="981" spans="1:18">
      <c r="A981" s="183"/>
      <c r="B981" s="186"/>
      <c r="C981" s="167" t="s">
        <v>3697</v>
      </c>
      <c r="E981" s="47" t="s">
        <v>2971</v>
      </c>
      <c r="F981" s="28" t="s">
        <v>2972</v>
      </c>
      <c r="G981" s="67">
        <v>100</v>
      </c>
      <c r="H981" s="26">
        <v>2579.83</v>
      </c>
      <c r="I981" s="123">
        <f t="shared" si="115"/>
        <v>0</v>
      </c>
      <c r="J981" s="126">
        <f t="shared" si="116"/>
        <v>2579.83</v>
      </c>
      <c r="K981" s="40">
        <f t="shared" si="111"/>
        <v>0</v>
      </c>
      <c r="L981" s="23">
        <v>25</v>
      </c>
      <c r="M981" s="22">
        <f t="shared" si="114"/>
        <v>644.95749999999998</v>
      </c>
      <c r="N981" s="65"/>
      <c r="O981" s="65"/>
      <c r="P981" s="32" t="s">
        <v>52</v>
      </c>
      <c r="Q981" s="32">
        <v>40027000</v>
      </c>
      <c r="R981" s="162"/>
    </row>
    <row r="982" spans="1:18">
      <c r="A982" s="184"/>
      <c r="B982" s="187"/>
      <c r="C982" s="167" t="s">
        <v>3697</v>
      </c>
      <c r="E982" s="47" t="s">
        <v>2973</v>
      </c>
      <c r="F982" s="28" t="s">
        <v>2974</v>
      </c>
      <c r="G982" s="67">
        <v>100</v>
      </c>
      <c r="H982" s="26">
        <v>2631.28</v>
      </c>
      <c r="I982" s="123">
        <f t="shared" si="115"/>
        <v>0</v>
      </c>
      <c r="J982" s="126">
        <f t="shared" si="116"/>
        <v>2631.28</v>
      </c>
      <c r="K982" s="40">
        <f t="shared" si="111"/>
        <v>0</v>
      </c>
      <c r="L982" s="23">
        <v>25</v>
      </c>
      <c r="M982" s="22">
        <f t="shared" si="114"/>
        <v>657.82</v>
      </c>
      <c r="N982" s="65"/>
      <c r="O982" s="65"/>
      <c r="P982" s="32" t="s">
        <v>52</v>
      </c>
      <c r="Q982" s="32">
        <v>40027000</v>
      </c>
      <c r="R982" s="162"/>
    </row>
    <row r="983" spans="1:18">
      <c r="A983" s="184"/>
      <c r="B983" s="187"/>
      <c r="C983" s="167" t="s">
        <v>3697</v>
      </c>
      <c r="E983" s="47" t="s">
        <v>2975</v>
      </c>
      <c r="F983" s="28" t="s">
        <v>2976</v>
      </c>
      <c r="G983" s="67">
        <v>100</v>
      </c>
      <c r="H983" s="26">
        <v>4431.49</v>
      </c>
      <c r="I983" s="123">
        <f t="shared" si="115"/>
        <v>0</v>
      </c>
      <c r="J983" s="126">
        <f t="shared" si="116"/>
        <v>4431.49</v>
      </c>
      <c r="K983" s="40">
        <f t="shared" si="111"/>
        <v>0</v>
      </c>
      <c r="L983" s="23">
        <v>20</v>
      </c>
      <c r="M983" s="22">
        <f t="shared" si="114"/>
        <v>886.29799999999989</v>
      </c>
      <c r="N983" s="65"/>
      <c r="O983" s="65"/>
      <c r="P983" s="32" t="s">
        <v>52</v>
      </c>
      <c r="Q983" s="32">
        <v>40027000</v>
      </c>
      <c r="R983" s="162"/>
    </row>
    <row r="984" spans="1:18">
      <c r="A984" s="184"/>
      <c r="B984" s="187"/>
      <c r="C984" s="167" t="s">
        <v>3697</v>
      </c>
      <c r="E984" s="47" t="s">
        <v>2977</v>
      </c>
      <c r="F984" s="28" t="s">
        <v>2978</v>
      </c>
      <c r="G984" s="67">
        <v>100</v>
      </c>
      <c r="H984" s="26">
        <v>4140.84</v>
      </c>
      <c r="I984" s="123">
        <f t="shared" si="115"/>
        <v>0</v>
      </c>
      <c r="J984" s="126">
        <f t="shared" si="116"/>
        <v>4140.84</v>
      </c>
      <c r="K984" s="40">
        <f t="shared" si="111"/>
        <v>0</v>
      </c>
      <c r="L984" s="23">
        <v>20</v>
      </c>
      <c r="M984" s="22">
        <f t="shared" si="114"/>
        <v>828.16800000000001</v>
      </c>
      <c r="N984" s="65"/>
      <c r="O984" s="65"/>
      <c r="P984" s="32" t="s">
        <v>52</v>
      </c>
      <c r="Q984" s="32">
        <v>40027000</v>
      </c>
      <c r="R984" s="162"/>
    </row>
    <row r="985" spans="1:18">
      <c r="A985" s="184"/>
      <c r="B985" s="187"/>
      <c r="C985" s="167" t="s">
        <v>3697</v>
      </c>
      <c r="E985" s="47" t="s">
        <v>2979</v>
      </c>
      <c r="F985" s="28" t="s">
        <v>2980</v>
      </c>
      <c r="G985" s="67">
        <v>100</v>
      </c>
      <c r="H985" s="26">
        <v>5101.78</v>
      </c>
      <c r="I985" s="123">
        <f t="shared" si="115"/>
        <v>0</v>
      </c>
      <c r="J985" s="126">
        <f t="shared" si="116"/>
        <v>5101.78</v>
      </c>
      <c r="K985" s="40">
        <f t="shared" ref="K985:K1048" si="117">$K$278</f>
        <v>0</v>
      </c>
      <c r="L985" s="23">
        <v>20</v>
      </c>
      <c r="M985" s="22">
        <f t="shared" si="114"/>
        <v>1020.3559999999999</v>
      </c>
      <c r="N985" s="65"/>
      <c r="O985" s="65"/>
      <c r="P985" s="32" t="s">
        <v>52</v>
      </c>
      <c r="Q985" s="32">
        <v>40027000</v>
      </c>
      <c r="R985" s="162"/>
    </row>
    <row r="986" spans="1:18">
      <c r="A986" s="184"/>
      <c r="B986" s="187"/>
      <c r="C986" s="167" t="s">
        <v>3697</v>
      </c>
      <c r="E986" s="47" t="s">
        <v>2981</v>
      </c>
      <c r="F986" s="28" t="s">
        <v>2982</v>
      </c>
      <c r="G986" s="67">
        <v>100</v>
      </c>
      <c r="H986" s="26">
        <v>6162</v>
      </c>
      <c r="I986" s="123">
        <f t="shared" si="115"/>
        <v>0</v>
      </c>
      <c r="J986" s="126">
        <f t="shared" si="116"/>
        <v>6162</v>
      </c>
      <c r="K986" s="40">
        <f t="shared" si="117"/>
        <v>0</v>
      </c>
      <c r="L986" s="23">
        <v>20</v>
      </c>
      <c r="M986" s="22">
        <f t="shared" si="114"/>
        <v>1232.4000000000001</v>
      </c>
      <c r="N986" s="65"/>
      <c r="O986" s="65"/>
      <c r="P986" s="32" t="s">
        <v>52</v>
      </c>
      <c r="Q986" s="32">
        <v>40027000</v>
      </c>
      <c r="R986" s="162"/>
    </row>
    <row r="987" spans="1:18">
      <c r="A987" s="184"/>
      <c r="B987" s="187"/>
      <c r="C987" s="167" t="s">
        <v>3697</v>
      </c>
      <c r="E987" s="47" t="s">
        <v>2983</v>
      </c>
      <c r="F987" s="28" t="s">
        <v>2984</v>
      </c>
      <c r="G987" s="67">
        <v>100</v>
      </c>
      <c r="H987" s="26">
        <v>7428.67</v>
      </c>
      <c r="I987" s="123">
        <f t="shared" si="115"/>
        <v>0</v>
      </c>
      <c r="J987" s="126">
        <f t="shared" si="116"/>
        <v>7428.67</v>
      </c>
      <c r="K987" s="40">
        <f t="shared" si="117"/>
        <v>0</v>
      </c>
      <c r="L987" s="23">
        <v>20</v>
      </c>
      <c r="M987" s="22">
        <f t="shared" si="114"/>
        <v>1485.7339999999999</v>
      </c>
      <c r="N987" s="65"/>
      <c r="O987" s="65"/>
      <c r="P987" s="32" t="s">
        <v>52</v>
      </c>
      <c r="Q987" s="32">
        <v>40027000</v>
      </c>
      <c r="R987" s="162"/>
    </row>
    <row r="988" spans="1:18">
      <c r="A988" s="185"/>
      <c r="B988" s="188"/>
      <c r="C988" s="167" t="s">
        <v>3697</v>
      </c>
      <c r="E988" s="47" t="s">
        <v>2985</v>
      </c>
      <c r="F988" s="28" t="s">
        <v>2986</v>
      </c>
      <c r="G988" s="67">
        <v>100</v>
      </c>
      <c r="H988" s="26">
        <v>10081.51</v>
      </c>
      <c r="I988" s="123">
        <f t="shared" si="115"/>
        <v>0</v>
      </c>
      <c r="J988" s="126">
        <f t="shared" si="116"/>
        <v>10081.51</v>
      </c>
      <c r="K988" s="40">
        <f t="shared" si="117"/>
        <v>0</v>
      </c>
      <c r="L988" s="23">
        <v>10</v>
      </c>
      <c r="M988" s="22">
        <f t="shared" si="114"/>
        <v>1008.1510000000001</v>
      </c>
      <c r="N988" s="65"/>
      <c r="O988" s="65"/>
      <c r="P988" s="32" t="s">
        <v>52</v>
      </c>
      <c r="Q988" s="32">
        <v>40027000</v>
      </c>
      <c r="R988" s="162"/>
    </row>
    <row r="989" spans="1:18">
      <c r="A989" s="183"/>
      <c r="B989" s="186"/>
      <c r="C989" s="167" t="s">
        <v>3697</v>
      </c>
      <c r="E989" s="51" t="s">
        <v>2987</v>
      </c>
      <c r="F989" s="28" t="s">
        <v>2988</v>
      </c>
      <c r="G989" s="67">
        <v>100</v>
      </c>
      <c r="H989" s="26">
        <v>734.29</v>
      </c>
      <c r="I989" s="123">
        <f t="shared" si="115"/>
        <v>0</v>
      </c>
      <c r="J989" s="126">
        <f t="shared" si="116"/>
        <v>734.29</v>
      </c>
      <c r="K989" s="40">
        <f t="shared" si="117"/>
        <v>0</v>
      </c>
      <c r="L989" s="23">
        <v>50</v>
      </c>
      <c r="M989" s="22">
        <f t="shared" si="114"/>
        <v>367.14499999999998</v>
      </c>
      <c r="N989" s="65"/>
      <c r="O989" s="65"/>
      <c r="P989" s="32" t="s">
        <v>52</v>
      </c>
      <c r="Q989" s="32" t="s">
        <v>63</v>
      </c>
      <c r="R989" s="162"/>
    </row>
    <row r="990" spans="1:18">
      <c r="A990" s="184"/>
      <c r="B990" s="187"/>
      <c r="C990" s="167" t="s">
        <v>3697</v>
      </c>
      <c r="E990" s="51" t="s">
        <v>2989</v>
      </c>
      <c r="F990" s="28" t="s">
        <v>2990</v>
      </c>
      <c r="G990" s="67">
        <v>100</v>
      </c>
      <c r="H990" s="26">
        <v>836.66</v>
      </c>
      <c r="I990" s="123">
        <f t="shared" si="115"/>
        <v>0</v>
      </c>
      <c r="J990" s="126">
        <f t="shared" si="116"/>
        <v>836.66</v>
      </c>
      <c r="K990" s="40">
        <f t="shared" si="117"/>
        <v>0</v>
      </c>
      <c r="L990" s="23">
        <v>25</v>
      </c>
      <c r="M990" s="22">
        <f t="shared" si="114"/>
        <v>209.16499999999999</v>
      </c>
      <c r="N990" s="65"/>
      <c r="O990" s="65"/>
      <c r="P990" s="32" t="s">
        <v>52</v>
      </c>
      <c r="Q990" s="32" t="s">
        <v>63</v>
      </c>
      <c r="R990" s="162"/>
    </row>
    <row r="991" spans="1:18">
      <c r="A991" s="184"/>
      <c r="B991" s="187"/>
      <c r="C991" s="167" t="s">
        <v>3697</v>
      </c>
      <c r="E991" s="51" t="s">
        <v>2991</v>
      </c>
      <c r="F991" s="28" t="s">
        <v>2992</v>
      </c>
      <c r="G991" s="67">
        <v>100</v>
      </c>
      <c r="H991" s="26">
        <v>953.16</v>
      </c>
      <c r="I991" s="123">
        <f t="shared" si="115"/>
        <v>0</v>
      </c>
      <c r="J991" s="126">
        <f t="shared" si="116"/>
        <v>953.16</v>
      </c>
      <c r="K991" s="40">
        <f t="shared" si="117"/>
        <v>0</v>
      </c>
      <c r="L991" s="23">
        <v>25</v>
      </c>
      <c r="M991" s="22">
        <f t="shared" si="114"/>
        <v>238.29</v>
      </c>
      <c r="N991" s="65"/>
      <c r="O991" s="65"/>
      <c r="P991" s="32" t="s">
        <v>52</v>
      </c>
      <c r="Q991" s="32" t="s">
        <v>63</v>
      </c>
      <c r="R991" s="162"/>
    </row>
    <row r="992" spans="1:18">
      <c r="A992" s="184"/>
      <c r="B992" s="187"/>
      <c r="C992" s="167" t="s">
        <v>3697</v>
      </c>
      <c r="E992" s="51" t="s">
        <v>2993</v>
      </c>
      <c r="F992" s="28" t="s">
        <v>2994</v>
      </c>
      <c r="G992" s="67">
        <v>100</v>
      </c>
      <c r="H992" s="26">
        <v>1129.67</v>
      </c>
      <c r="I992" s="123">
        <f t="shared" si="115"/>
        <v>0</v>
      </c>
      <c r="J992" s="126">
        <f t="shared" si="116"/>
        <v>1129.67</v>
      </c>
      <c r="K992" s="40">
        <f t="shared" si="117"/>
        <v>0</v>
      </c>
      <c r="L992" s="23">
        <v>25</v>
      </c>
      <c r="M992" s="22">
        <f t="shared" si="114"/>
        <v>282.41750000000002</v>
      </c>
      <c r="N992" s="65"/>
      <c r="O992" s="65"/>
      <c r="P992" s="32" t="s">
        <v>52</v>
      </c>
      <c r="Q992" s="32" t="s">
        <v>63</v>
      </c>
      <c r="R992" s="162"/>
    </row>
    <row r="993" spans="1:18">
      <c r="A993" s="184"/>
      <c r="B993" s="187"/>
      <c r="C993" s="167" t="s">
        <v>3697</v>
      </c>
      <c r="E993" s="51" t="s">
        <v>2995</v>
      </c>
      <c r="F993" s="28" t="s">
        <v>2996</v>
      </c>
      <c r="G993" s="67">
        <v>100</v>
      </c>
      <c r="H993" s="26">
        <v>1871.02</v>
      </c>
      <c r="I993" s="123">
        <f t="shared" si="115"/>
        <v>0</v>
      </c>
      <c r="J993" s="126">
        <f t="shared" si="116"/>
        <v>1871.02</v>
      </c>
      <c r="K993" s="40">
        <f t="shared" si="117"/>
        <v>0</v>
      </c>
      <c r="L993" s="23">
        <v>25</v>
      </c>
      <c r="M993" s="22">
        <f t="shared" si="114"/>
        <v>467.755</v>
      </c>
      <c r="N993" s="65"/>
      <c r="O993" s="65"/>
      <c r="P993" s="32" t="s">
        <v>52</v>
      </c>
      <c r="Q993" s="32" t="s">
        <v>63</v>
      </c>
      <c r="R993" s="162"/>
    </row>
    <row r="994" spans="1:18">
      <c r="A994" s="184"/>
      <c r="B994" s="187"/>
      <c r="C994" s="167" t="s">
        <v>3697</v>
      </c>
      <c r="E994" s="51" t="s">
        <v>2997</v>
      </c>
      <c r="F994" s="28" t="s">
        <v>2998</v>
      </c>
      <c r="G994" s="67">
        <v>100</v>
      </c>
      <c r="H994" s="26">
        <v>2160.5</v>
      </c>
      <c r="I994" s="123">
        <f t="shared" si="115"/>
        <v>0</v>
      </c>
      <c r="J994" s="126">
        <f t="shared" si="116"/>
        <v>2160.5</v>
      </c>
      <c r="K994" s="40">
        <f t="shared" si="117"/>
        <v>0</v>
      </c>
      <c r="L994" s="23">
        <v>25</v>
      </c>
      <c r="M994" s="22">
        <f t="shared" si="114"/>
        <v>540.125</v>
      </c>
      <c r="N994" s="65"/>
      <c r="O994" s="65"/>
      <c r="P994" s="32" t="s">
        <v>52</v>
      </c>
      <c r="Q994" s="32" t="s">
        <v>63</v>
      </c>
      <c r="R994" s="162"/>
    </row>
    <row r="995" spans="1:18">
      <c r="A995" s="184"/>
      <c r="B995" s="187"/>
      <c r="C995" s="167" t="s">
        <v>3697</v>
      </c>
      <c r="E995" s="51" t="s">
        <v>2999</v>
      </c>
      <c r="F995" s="28" t="s">
        <v>2972</v>
      </c>
      <c r="G995" s="67">
        <v>100</v>
      </c>
      <c r="H995" s="26">
        <v>2315.83</v>
      </c>
      <c r="I995" s="123">
        <f t="shared" si="115"/>
        <v>0</v>
      </c>
      <c r="J995" s="126">
        <f t="shared" si="116"/>
        <v>2315.83</v>
      </c>
      <c r="K995" s="40">
        <f t="shared" si="117"/>
        <v>0</v>
      </c>
      <c r="L995" s="23">
        <v>25</v>
      </c>
      <c r="M995" s="22">
        <f t="shared" si="114"/>
        <v>578.95749999999998</v>
      </c>
      <c r="N995" s="65"/>
      <c r="O995" s="65"/>
      <c r="P995" s="32" t="s">
        <v>52</v>
      </c>
      <c r="Q995" s="32" t="s">
        <v>63</v>
      </c>
      <c r="R995" s="162"/>
    </row>
    <row r="996" spans="1:18">
      <c r="A996" s="184"/>
      <c r="B996" s="187"/>
      <c r="C996" s="167" t="s">
        <v>3697</v>
      </c>
      <c r="E996" s="51" t="s">
        <v>3000</v>
      </c>
      <c r="F996" s="28" t="s">
        <v>2974</v>
      </c>
      <c r="G996" s="67">
        <v>100</v>
      </c>
      <c r="H996" s="26">
        <v>2608.84</v>
      </c>
      <c r="I996" s="123">
        <f t="shared" si="115"/>
        <v>0</v>
      </c>
      <c r="J996" s="126">
        <f t="shared" si="116"/>
        <v>2608.84</v>
      </c>
      <c r="K996" s="40">
        <f t="shared" si="117"/>
        <v>0</v>
      </c>
      <c r="L996" s="23">
        <v>25</v>
      </c>
      <c r="M996" s="22">
        <f t="shared" ref="M996:M1040" si="118">SUM(J996*L996)/100</f>
        <v>652.21</v>
      </c>
      <c r="N996" s="65"/>
      <c r="O996" s="65"/>
      <c r="P996" s="32" t="s">
        <v>52</v>
      </c>
      <c r="Q996" s="32" t="s">
        <v>63</v>
      </c>
      <c r="R996" s="162"/>
    </row>
    <row r="997" spans="1:18">
      <c r="A997" s="185"/>
      <c r="B997" s="188"/>
      <c r="C997" s="167" t="s">
        <v>3697</v>
      </c>
      <c r="E997" s="51" t="s">
        <v>3001</v>
      </c>
      <c r="F997" s="28" t="s">
        <v>3002</v>
      </c>
      <c r="G997" s="67">
        <v>100</v>
      </c>
      <c r="H997" s="26">
        <v>3025.41</v>
      </c>
      <c r="I997" s="123">
        <f t="shared" si="115"/>
        <v>0</v>
      </c>
      <c r="J997" s="126">
        <f t="shared" si="116"/>
        <v>3025.41</v>
      </c>
      <c r="K997" s="40">
        <f t="shared" si="117"/>
        <v>0</v>
      </c>
      <c r="L997" s="23">
        <v>25</v>
      </c>
      <c r="M997" s="22">
        <f t="shared" si="118"/>
        <v>756.35249999999996</v>
      </c>
      <c r="N997" s="65"/>
      <c r="O997" s="65"/>
      <c r="P997" s="32" t="s">
        <v>52</v>
      </c>
      <c r="Q997" s="32" t="s">
        <v>63</v>
      </c>
      <c r="R997" s="162"/>
    </row>
    <row r="998" spans="1:18">
      <c r="A998" s="183"/>
      <c r="B998" s="186"/>
      <c r="C998" s="167" t="s">
        <v>3697</v>
      </c>
      <c r="E998" s="47" t="s">
        <v>3003</v>
      </c>
      <c r="F998" s="28" t="s">
        <v>3004</v>
      </c>
      <c r="G998" s="67">
        <v>100</v>
      </c>
      <c r="H998" s="26">
        <v>275.36</v>
      </c>
      <c r="I998" s="123">
        <f t="shared" si="115"/>
        <v>0</v>
      </c>
      <c r="J998" s="126">
        <f t="shared" si="116"/>
        <v>275.36</v>
      </c>
      <c r="K998" s="40">
        <f t="shared" si="117"/>
        <v>0</v>
      </c>
      <c r="L998" s="23">
        <v>100</v>
      </c>
      <c r="M998" s="22">
        <f t="shared" si="118"/>
        <v>275.36</v>
      </c>
      <c r="N998" s="65" t="s">
        <v>3005</v>
      </c>
      <c r="O998" s="65" t="s">
        <v>3006</v>
      </c>
      <c r="P998" s="32" t="s">
        <v>52</v>
      </c>
      <c r="Q998" s="32" t="s">
        <v>63</v>
      </c>
      <c r="R998" s="162"/>
    </row>
    <row r="999" spans="1:18">
      <c r="A999" s="184"/>
      <c r="B999" s="187"/>
      <c r="C999" s="167" t="s">
        <v>3697</v>
      </c>
      <c r="E999" s="47" t="s">
        <v>3007</v>
      </c>
      <c r="F999" s="28" t="s">
        <v>3008</v>
      </c>
      <c r="G999" s="67">
        <v>100</v>
      </c>
      <c r="H999" s="26">
        <v>285.95</v>
      </c>
      <c r="I999" s="123">
        <f t="shared" si="115"/>
        <v>0</v>
      </c>
      <c r="J999" s="126">
        <f t="shared" si="116"/>
        <v>285.95</v>
      </c>
      <c r="K999" s="40">
        <f t="shared" si="117"/>
        <v>0</v>
      </c>
      <c r="L999" s="23">
        <v>100</v>
      </c>
      <c r="M999" s="22">
        <f t="shared" si="118"/>
        <v>285.95</v>
      </c>
      <c r="N999" s="65" t="s">
        <v>3009</v>
      </c>
      <c r="O999" s="65" t="s">
        <v>3010</v>
      </c>
      <c r="P999" s="32" t="s">
        <v>52</v>
      </c>
      <c r="Q999" s="32" t="s">
        <v>63</v>
      </c>
      <c r="R999" s="162"/>
    </row>
    <row r="1000" spans="1:18">
      <c r="A1000" s="184"/>
      <c r="B1000" s="187"/>
      <c r="C1000" s="167" t="s">
        <v>3697</v>
      </c>
      <c r="E1000" s="47" t="s">
        <v>3011</v>
      </c>
      <c r="F1000" s="28" t="s">
        <v>3012</v>
      </c>
      <c r="G1000" s="67">
        <v>100</v>
      </c>
      <c r="H1000" s="26">
        <v>326.55</v>
      </c>
      <c r="I1000" s="123">
        <f t="shared" si="115"/>
        <v>0</v>
      </c>
      <c r="J1000" s="126">
        <f t="shared" si="116"/>
        <v>326.55</v>
      </c>
      <c r="K1000" s="40">
        <f t="shared" si="117"/>
        <v>0</v>
      </c>
      <c r="L1000" s="23">
        <v>100</v>
      </c>
      <c r="M1000" s="22">
        <f t="shared" si="118"/>
        <v>326.55</v>
      </c>
      <c r="N1000" s="65" t="s">
        <v>3013</v>
      </c>
      <c r="O1000" s="65" t="s">
        <v>3014</v>
      </c>
      <c r="P1000" s="32" t="s">
        <v>52</v>
      </c>
      <c r="Q1000" s="32" t="s">
        <v>63</v>
      </c>
      <c r="R1000" s="162"/>
    </row>
    <row r="1001" spans="1:18">
      <c r="A1001" s="184"/>
      <c r="B1001" s="187"/>
      <c r="C1001" s="167" t="s">
        <v>3697</v>
      </c>
      <c r="E1001" s="47" t="s">
        <v>3015</v>
      </c>
      <c r="F1001" s="28" t="s">
        <v>3016</v>
      </c>
      <c r="G1001" s="67">
        <v>100</v>
      </c>
      <c r="H1001" s="26">
        <v>321.25</v>
      </c>
      <c r="I1001" s="123">
        <f t="shared" si="115"/>
        <v>0</v>
      </c>
      <c r="J1001" s="126">
        <f t="shared" si="116"/>
        <v>321.25</v>
      </c>
      <c r="K1001" s="40">
        <f t="shared" si="117"/>
        <v>0</v>
      </c>
      <c r="L1001" s="23">
        <v>100</v>
      </c>
      <c r="M1001" s="22">
        <f t="shared" si="118"/>
        <v>321.25</v>
      </c>
      <c r="N1001" s="65" t="s">
        <v>3017</v>
      </c>
      <c r="O1001" s="65" t="s">
        <v>3018</v>
      </c>
      <c r="P1001" s="32" t="s">
        <v>52</v>
      </c>
      <c r="Q1001" s="32" t="s">
        <v>63</v>
      </c>
      <c r="R1001" s="162"/>
    </row>
    <row r="1002" spans="1:18">
      <c r="A1002" s="184"/>
      <c r="B1002" s="187"/>
      <c r="C1002" s="167" t="s">
        <v>3697</v>
      </c>
      <c r="E1002" s="47" t="s">
        <v>3019</v>
      </c>
      <c r="F1002" s="28" t="s">
        <v>3020</v>
      </c>
      <c r="G1002" s="67">
        <v>100</v>
      </c>
      <c r="H1002" s="26">
        <v>338.9</v>
      </c>
      <c r="I1002" s="123">
        <f t="shared" si="115"/>
        <v>0</v>
      </c>
      <c r="J1002" s="126">
        <f t="shared" si="116"/>
        <v>338.9</v>
      </c>
      <c r="K1002" s="40">
        <f t="shared" si="117"/>
        <v>0</v>
      </c>
      <c r="L1002" s="23">
        <v>100</v>
      </c>
      <c r="M1002" s="22">
        <f t="shared" si="118"/>
        <v>338.9</v>
      </c>
      <c r="N1002" s="65" t="s">
        <v>3021</v>
      </c>
      <c r="O1002" s="65" t="s">
        <v>3022</v>
      </c>
      <c r="P1002" s="32" t="s">
        <v>52</v>
      </c>
      <c r="Q1002" s="32" t="s">
        <v>63</v>
      </c>
      <c r="R1002" s="162"/>
    </row>
    <row r="1003" spans="1:18">
      <c r="A1003" s="184"/>
      <c r="B1003" s="187"/>
      <c r="C1003" s="167" t="s">
        <v>3697</v>
      </c>
      <c r="E1003" s="47" t="s">
        <v>3023</v>
      </c>
      <c r="F1003" s="28" t="s">
        <v>3024</v>
      </c>
      <c r="G1003" s="67">
        <v>100</v>
      </c>
      <c r="H1003" s="26">
        <v>360.08</v>
      </c>
      <c r="I1003" s="123">
        <f t="shared" si="115"/>
        <v>0</v>
      </c>
      <c r="J1003" s="126">
        <f t="shared" si="116"/>
        <v>360.08</v>
      </c>
      <c r="K1003" s="40">
        <f t="shared" si="117"/>
        <v>0</v>
      </c>
      <c r="L1003" s="23">
        <v>100</v>
      </c>
      <c r="M1003" s="22">
        <f t="shared" si="118"/>
        <v>360.08</v>
      </c>
      <c r="N1003" s="65" t="s">
        <v>3025</v>
      </c>
      <c r="O1003" s="65" t="s">
        <v>3026</v>
      </c>
      <c r="P1003" s="32" t="s">
        <v>52</v>
      </c>
      <c r="Q1003" s="32" t="s">
        <v>63</v>
      </c>
      <c r="R1003" s="162"/>
    </row>
    <row r="1004" spans="1:18">
      <c r="A1004" s="184"/>
      <c r="B1004" s="187"/>
      <c r="C1004" s="167" t="s">
        <v>3697</v>
      </c>
      <c r="E1004" s="47" t="s">
        <v>3027</v>
      </c>
      <c r="F1004" s="28" t="s">
        <v>3028</v>
      </c>
      <c r="G1004" s="67">
        <v>100</v>
      </c>
      <c r="H1004" s="26">
        <v>381.26</v>
      </c>
      <c r="I1004" s="123">
        <f t="shared" si="115"/>
        <v>0</v>
      </c>
      <c r="J1004" s="126">
        <f t="shared" si="116"/>
        <v>381.26</v>
      </c>
      <c r="K1004" s="40">
        <f t="shared" si="117"/>
        <v>0</v>
      </c>
      <c r="L1004" s="23">
        <v>50</v>
      </c>
      <c r="M1004" s="22">
        <f t="shared" si="118"/>
        <v>190.63</v>
      </c>
      <c r="N1004" s="65" t="s">
        <v>3029</v>
      </c>
      <c r="O1004" s="65" t="s">
        <v>3030</v>
      </c>
      <c r="P1004" s="32" t="s">
        <v>52</v>
      </c>
      <c r="Q1004" s="32" t="s">
        <v>63</v>
      </c>
      <c r="R1004" s="162"/>
    </row>
    <row r="1005" spans="1:18">
      <c r="A1005" s="184"/>
      <c r="B1005" s="187"/>
      <c r="C1005" s="167" t="s">
        <v>3697</v>
      </c>
      <c r="E1005" s="47" t="s">
        <v>3031</v>
      </c>
      <c r="F1005" s="28" t="s">
        <v>3032</v>
      </c>
      <c r="G1005" s="67">
        <v>100</v>
      </c>
      <c r="H1005" s="26">
        <v>455.4</v>
      </c>
      <c r="I1005" s="123">
        <f t="shared" si="115"/>
        <v>0</v>
      </c>
      <c r="J1005" s="126">
        <f t="shared" si="116"/>
        <v>455.4</v>
      </c>
      <c r="K1005" s="40">
        <f t="shared" si="117"/>
        <v>0</v>
      </c>
      <c r="L1005" s="23">
        <v>50</v>
      </c>
      <c r="M1005" s="22">
        <f t="shared" si="118"/>
        <v>227.7</v>
      </c>
      <c r="N1005" s="65" t="s">
        <v>3033</v>
      </c>
      <c r="O1005" s="65" t="s">
        <v>3034</v>
      </c>
      <c r="P1005" s="32" t="s">
        <v>52</v>
      </c>
      <c r="Q1005" s="32" t="s">
        <v>63</v>
      </c>
      <c r="R1005" s="162"/>
    </row>
    <row r="1006" spans="1:18">
      <c r="A1006" s="184"/>
      <c r="B1006" s="187"/>
      <c r="C1006" s="167" t="s">
        <v>3697</v>
      </c>
      <c r="E1006" s="47" t="s">
        <v>3035</v>
      </c>
      <c r="F1006" s="28" t="s">
        <v>3036</v>
      </c>
      <c r="G1006" s="67">
        <v>100</v>
      </c>
      <c r="H1006" s="26">
        <v>458.93</v>
      </c>
      <c r="I1006" s="123">
        <f t="shared" si="115"/>
        <v>0</v>
      </c>
      <c r="J1006" s="126">
        <f t="shared" si="116"/>
        <v>458.93</v>
      </c>
      <c r="K1006" s="40">
        <f t="shared" si="117"/>
        <v>0</v>
      </c>
      <c r="L1006" s="23">
        <v>50</v>
      </c>
      <c r="M1006" s="22">
        <f t="shared" si="118"/>
        <v>229.465</v>
      </c>
      <c r="N1006" s="65" t="s">
        <v>3037</v>
      </c>
      <c r="O1006" s="65" t="s">
        <v>3038</v>
      </c>
      <c r="P1006" s="32" t="s">
        <v>52</v>
      </c>
      <c r="Q1006" s="32" t="s">
        <v>63</v>
      </c>
      <c r="R1006" s="162"/>
    </row>
    <row r="1007" spans="1:18">
      <c r="A1007" s="184"/>
      <c r="B1007" s="187"/>
      <c r="C1007" s="167" t="s">
        <v>3697</v>
      </c>
      <c r="E1007" s="47" t="s">
        <v>3039</v>
      </c>
      <c r="F1007" s="28" t="s">
        <v>3040</v>
      </c>
      <c r="G1007" s="67">
        <v>100</v>
      </c>
      <c r="H1007" s="26">
        <v>508.35</v>
      </c>
      <c r="I1007" s="123">
        <f t="shared" si="115"/>
        <v>0</v>
      </c>
      <c r="J1007" s="126">
        <f t="shared" si="116"/>
        <v>508.35</v>
      </c>
      <c r="K1007" s="40">
        <f t="shared" si="117"/>
        <v>0</v>
      </c>
      <c r="L1007" s="23">
        <v>50</v>
      </c>
      <c r="M1007" s="22">
        <f t="shared" si="118"/>
        <v>254.17500000000001</v>
      </c>
      <c r="N1007" s="65" t="s">
        <v>3041</v>
      </c>
      <c r="O1007" s="65" t="s">
        <v>3042</v>
      </c>
      <c r="P1007" s="32" t="s">
        <v>52</v>
      </c>
      <c r="Q1007" s="32" t="s">
        <v>63</v>
      </c>
      <c r="R1007" s="162"/>
    </row>
    <row r="1008" spans="1:18">
      <c r="A1008" s="184"/>
      <c r="B1008" s="187"/>
      <c r="C1008" s="167" t="s">
        <v>3697</v>
      </c>
      <c r="E1008" s="47" t="s">
        <v>3043</v>
      </c>
      <c r="F1008" s="28" t="s">
        <v>3044</v>
      </c>
      <c r="G1008" s="67">
        <v>100</v>
      </c>
      <c r="H1008" s="26">
        <v>564.84</v>
      </c>
      <c r="I1008" s="123">
        <f t="shared" ref="I1008:I1071" si="119">D1008*J1008/100</f>
        <v>0</v>
      </c>
      <c r="J1008" s="126">
        <f t="shared" si="116"/>
        <v>564.84</v>
      </c>
      <c r="K1008" s="40">
        <f t="shared" si="117"/>
        <v>0</v>
      </c>
      <c r="L1008" s="23">
        <v>50</v>
      </c>
      <c r="M1008" s="22">
        <f t="shared" si="118"/>
        <v>282.42</v>
      </c>
      <c r="N1008" s="65" t="s">
        <v>3045</v>
      </c>
      <c r="O1008" s="65" t="s">
        <v>3046</v>
      </c>
      <c r="P1008" s="32" t="s">
        <v>52</v>
      </c>
      <c r="Q1008" s="32" t="s">
        <v>63</v>
      </c>
      <c r="R1008" s="162"/>
    </row>
    <row r="1009" spans="1:18">
      <c r="A1009" s="184"/>
      <c r="B1009" s="187"/>
      <c r="C1009" s="167" t="s">
        <v>3697</v>
      </c>
      <c r="E1009" s="47" t="s">
        <v>3047</v>
      </c>
      <c r="F1009" s="28" t="s">
        <v>3048</v>
      </c>
      <c r="G1009" s="67">
        <v>100</v>
      </c>
      <c r="H1009" s="26">
        <v>582.49</v>
      </c>
      <c r="I1009" s="123">
        <f t="shared" si="119"/>
        <v>0</v>
      </c>
      <c r="J1009" s="126">
        <f t="shared" si="116"/>
        <v>582.49</v>
      </c>
      <c r="K1009" s="40">
        <f t="shared" si="117"/>
        <v>0</v>
      </c>
      <c r="L1009" s="23">
        <v>50</v>
      </c>
      <c r="M1009" s="22">
        <f t="shared" si="118"/>
        <v>291.245</v>
      </c>
      <c r="N1009" s="65" t="s">
        <v>3049</v>
      </c>
      <c r="O1009" s="65" t="s">
        <v>3050</v>
      </c>
      <c r="P1009" s="32" t="s">
        <v>52</v>
      </c>
      <c r="Q1009" s="32" t="s">
        <v>63</v>
      </c>
      <c r="R1009" s="162"/>
    </row>
    <row r="1010" spans="1:18">
      <c r="A1010" s="184"/>
      <c r="B1010" s="187"/>
      <c r="C1010" s="167" t="s">
        <v>3697</v>
      </c>
      <c r="E1010" s="47" t="s">
        <v>3051</v>
      </c>
      <c r="F1010" s="28" t="s">
        <v>3052</v>
      </c>
      <c r="G1010" s="67">
        <v>100</v>
      </c>
      <c r="H1010" s="26">
        <v>769.59</v>
      </c>
      <c r="I1010" s="123">
        <f t="shared" si="119"/>
        <v>0</v>
      </c>
      <c r="J1010" s="126">
        <f t="shared" si="116"/>
        <v>769.59</v>
      </c>
      <c r="K1010" s="40">
        <f t="shared" si="117"/>
        <v>0</v>
      </c>
      <c r="L1010" s="23">
        <v>50</v>
      </c>
      <c r="M1010" s="22">
        <f t="shared" si="118"/>
        <v>384.79500000000002</v>
      </c>
      <c r="N1010" s="65" t="s">
        <v>3053</v>
      </c>
      <c r="O1010" s="65" t="s">
        <v>3054</v>
      </c>
      <c r="P1010" s="32" t="s">
        <v>52</v>
      </c>
      <c r="Q1010" s="32" t="s">
        <v>63</v>
      </c>
      <c r="R1010" s="162"/>
    </row>
    <row r="1011" spans="1:18">
      <c r="A1011" s="184"/>
      <c r="B1011" s="187"/>
      <c r="C1011" s="167" t="s">
        <v>3697</v>
      </c>
      <c r="E1011" s="47" t="s">
        <v>3055</v>
      </c>
      <c r="F1011" s="28" t="s">
        <v>3056</v>
      </c>
      <c r="G1011" s="67">
        <v>100</v>
      </c>
      <c r="H1011" s="26">
        <v>681.33</v>
      </c>
      <c r="I1011" s="123">
        <f t="shared" si="119"/>
        <v>0</v>
      </c>
      <c r="J1011" s="126">
        <f t="shared" si="116"/>
        <v>681.33</v>
      </c>
      <c r="K1011" s="40">
        <f t="shared" si="117"/>
        <v>0</v>
      </c>
      <c r="L1011" s="23">
        <v>50</v>
      </c>
      <c r="M1011" s="22">
        <f t="shared" si="118"/>
        <v>340.66500000000002</v>
      </c>
      <c r="N1011" s="65" t="s">
        <v>3057</v>
      </c>
      <c r="O1011" s="65" t="s">
        <v>3058</v>
      </c>
      <c r="P1011" s="32" t="s">
        <v>52</v>
      </c>
      <c r="Q1011" s="32" t="s">
        <v>63</v>
      </c>
      <c r="R1011" s="162"/>
    </row>
    <row r="1012" spans="1:18">
      <c r="A1012" s="184"/>
      <c r="B1012" s="187"/>
      <c r="C1012" s="167" t="s">
        <v>3697</v>
      </c>
      <c r="E1012" s="47" t="s">
        <v>3059</v>
      </c>
      <c r="F1012" s="28" t="s">
        <v>3060</v>
      </c>
      <c r="G1012" s="67">
        <v>100</v>
      </c>
      <c r="H1012" s="26">
        <v>829.6</v>
      </c>
      <c r="I1012" s="123">
        <f t="shared" si="119"/>
        <v>0</v>
      </c>
      <c r="J1012" s="126">
        <f t="shared" si="116"/>
        <v>829.6</v>
      </c>
      <c r="K1012" s="40">
        <f t="shared" si="117"/>
        <v>0</v>
      </c>
      <c r="L1012" s="23">
        <v>40</v>
      </c>
      <c r="M1012" s="22">
        <f t="shared" si="118"/>
        <v>331.84</v>
      </c>
      <c r="N1012" s="65" t="s">
        <v>3061</v>
      </c>
      <c r="O1012" s="65" t="s">
        <v>3062</v>
      </c>
      <c r="P1012" s="32" t="s">
        <v>52</v>
      </c>
      <c r="Q1012" s="32" t="s">
        <v>63</v>
      </c>
      <c r="R1012" s="162"/>
    </row>
    <row r="1013" spans="1:18">
      <c r="A1013" s="185"/>
      <c r="B1013" s="188"/>
      <c r="C1013" s="167" t="s">
        <v>3697</v>
      </c>
      <c r="E1013" s="47" t="s">
        <v>3063</v>
      </c>
      <c r="F1013" s="28" t="s">
        <v>3064</v>
      </c>
      <c r="G1013" s="67">
        <v>100</v>
      </c>
      <c r="H1013" s="26">
        <v>1334.43</v>
      </c>
      <c r="I1013" s="123">
        <f t="shared" si="119"/>
        <v>0</v>
      </c>
      <c r="J1013" s="126">
        <f t="shared" si="116"/>
        <v>1334.43</v>
      </c>
      <c r="K1013" s="40">
        <f t="shared" si="117"/>
        <v>0</v>
      </c>
      <c r="L1013" s="23">
        <v>40</v>
      </c>
      <c r="M1013" s="22">
        <f t="shared" si="118"/>
        <v>533.77200000000005</v>
      </c>
      <c r="N1013" s="65" t="s">
        <v>3065</v>
      </c>
      <c r="O1013" s="65" t="s">
        <v>3066</v>
      </c>
      <c r="P1013" s="32" t="s">
        <v>52</v>
      </c>
      <c r="Q1013" s="32" t="s">
        <v>63</v>
      </c>
      <c r="R1013" s="162"/>
    </row>
    <row r="1014" spans="1:18">
      <c r="A1014" s="183"/>
      <c r="B1014" s="191"/>
      <c r="C1014" s="167" t="s">
        <v>3692</v>
      </c>
      <c r="E1014" s="47" t="s">
        <v>3789</v>
      </c>
      <c r="F1014" s="28" t="s">
        <v>3790</v>
      </c>
      <c r="G1014" s="67">
        <v>100</v>
      </c>
      <c r="H1014" s="26">
        <v>133.86000000000001</v>
      </c>
      <c r="I1014" s="26">
        <f t="shared" si="119"/>
        <v>0</v>
      </c>
      <c r="J1014" s="26">
        <f>SUM(H1014)*(1-K1015)</f>
        <v>133.86000000000001</v>
      </c>
      <c r="K1014" s="40">
        <f t="shared" si="117"/>
        <v>0</v>
      </c>
      <c r="L1014" s="23">
        <v>50</v>
      </c>
      <c r="M1014" s="121">
        <f t="shared" si="118"/>
        <v>66.930000000000007</v>
      </c>
      <c r="N1014" s="144"/>
      <c r="O1014" s="144"/>
      <c r="P1014" s="139"/>
      <c r="Q1014" s="140"/>
      <c r="R1014" s="162"/>
    </row>
    <row r="1015" spans="1:18">
      <c r="A1015" s="184"/>
      <c r="B1015" s="192"/>
      <c r="C1015" s="167" t="s">
        <v>3692</v>
      </c>
      <c r="E1015" s="47" t="s">
        <v>3791</v>
      </c>
      <c r="F1015" s="28" t="s">
        <v>3792</v>
      </c>
      <c r="G1015" s="67">
        <v>100</v>
      </c>
      <c r="H1015" s="26">
        <v>163.28</v>
      </c>
      <c r="I1015" s="26">
        <f t="shared" si="119"/>
        <v>0</v>
      </c>
      <c r="J1015" s="26">
        <f>SUM(H1015)*(1-K1016)</f>
        <v>163.28</v>
      </c>
      <c r="K1015" s="40">
        <f t="shared" si="117"/>
        <v>0</v>
      </c>
      <c r="L1015" s="23">
        <v>50</v>
      </c>
      <c r="M1015" s="121">
        <f t="shared" si="118"/>
        <v>81.64</v>
      </c>
      <c r="N1015" s="144">
        <v>8421814394864</v>
      </c>
      <c r="O1015" s="144">
        <v>8421814476294</v>
      </c>
      <c r="P1015" s="139"/>
      <c r="Q1015" s="140"/>
      <c r="R1015" s="162"/>
    </row>
    <row r="1016" spans="1:18">
      <c r="A1016" s="184"/>
      <c r="B1016" s="192"/>
      <c r="C1016" s="167" t="s">
        <v>3692</v>
      </c>
      <c r="E1016" s="47" t="s">
        <v>3793</v>
      </c>
      <c r="F1016" s="28" t="s">
        <v>3794</v>
      </c>
      <c r="G1016" s="67">
        <v>100</v>
      </c>
      <c r="H1016" s="26">
        <v>180.48</v>
      </c>
      <c r="I1016" s="26">
        <f t="shared" si="119"/>
        <v>0</v>
      </c>
      <c r="J1016" s="26">
        <f>SUM(H1016)*(1-K1017)</f>
        <v>180.48</v>
      </c>
      <c r="K1016" s="40">
        <f t="shared" si="117"/>
        <v>0</v>
      </c>
      <c r="L1016" s="23">
        <v>50</v>
      </c>
      <c r="M1016" s="121">
        <f t="shared" si="118"/>
        <v>90.24</v>
      </c>
      <c r="N1016" s="144">
        <v>8421814009621</v>
      </c>
      <c r="O1016" s="144">
        <v>8421814476461</v>
      </c>
      <c r="P1016" s="139"/>
      <c r="Q1016" s="140"/>
      <c r="R1016" s="162"/>
    </row>
    <row r="1017" spans="1:18">
      <c r="A1017" s="185"/>
      <c r="B1017" s="193"/>
      <c r="C1017" s="167" t="s">
        <v>3692</v>
      </c>
      <c r="E1017" s="47" t="s">
        <v>3795</v>
      </c>
      <c r="F1017" s="28" t="s">
        <v>3796</v>
      </c>
      <c r="G1017" s="67">
        <v>100</v>
      </c>
      <c r="H1017" s="26">
        <v>188.81</v>
      </c>
      <c r="I1017" s="26">
        <f t="shared" si="119"/>
        <v>0</v>
      </c>
      <c r="J1017" s="26">
        <f>SUM(H1017)*(1-K1018)</f>
        <v>188.81</v>
      </c>
      <c r="K1017" s="40">
        <f t="shared" si="117"/>
        <v>0</v>
      </c>
      <c r="L1017" s="23">
        <v>25</v>
      </c>
      <c r="M1017" s="121">
        <f t="shared" si="118"/>
        <v>47.202500000000001</v>
      </c>
      <c r="N1017" s="144">
        <v>8421814009638</v>
      </c>
      <c r="O1017" s="144">
        <v>8421814475242</v>
      </c>
      <c r="P1017" s="139"/>
      <c r="Q1017" s="140"/>
      <c r="R1017" s="162"/>
    </row>
    <row r="1018" spans="1:18">
      <c r="A1018" s="183"/>
      <c r="B1018" s="186"/>
      <c r="C1018" s="167" t="s">
        <v>3698</v>
      </c>
      <c r="E1018" s="47" t="s">
        <v>3067</v>
      </c>
      <c r="F1018" s="28" t="s">
        <v>3068</v>
      </c>
      <c r="G1018" s="67">
        <v>100</v>
      </c>
      <c r="H1018" s="26">
        <v>139.94</v>
      </c>
      <c r="I1018" s="123">
        <f t="shared" si="119"/>
        <v>0</v>
      </c>
      <c r="J1018" s="126">
        <f t="shared" si="116"/>
        <v>139.94</v>
      </c>
      <c r="K1018" s="40">
        <f t="shared" si="117"/>
        <v>0</v>
      </c>
      <c r="L1018" s="23">
        <v>100</v>
      </c>
      <c r="M1018" s="22">
        <f t="shared" si="118"/>
        <v>139.94</v>
      </c>
      <c r="N1018" s="65" t="s">
        <v>3069</v>
      </c>
      <c r="O1018" s="65" t="s">
        <v>3070</v>
      </c>
      <c r="P1018" s="32" t="s">
        <v>52</v>
      </c>
      <c r="Q1018" s="32" t="s">
        <v>76</v>
      </c>
      <c r="R1018" s="162"/>
    </row>
    <row r="1019" spans="1:18">
      <c r="A1019" s="184"/>
      <c r="B1019" s="187"/>
      <c r="C1019" s="167" t="s">
        <v>3698</v>
      </c>
      <c r="E1019" s="47" t="s">
        <v>3071</v>
      </c>
      <c r="F1019" s="28" t="s">
        <v>3072</v>
      </c>
      <c r="G1019" s="67">
        <v>100</v>
      </c>
      <c r="H1019" s="26">
        <v>147.11000000000001</v>
      </c>
      <c r="I1019" s="123">
        <f t="shared" si="119"/>
        <v>0</v>
      </c>
      <c r="J1019" s="126">
        <f t="shared" ref="J1019:J1082" si="120">SUM(H1019)*(1-K1019)</f>
        <v>147.11000000000001</v>
      </c>
      <c r="K1019" s="40">
        <f t="shared" si="117"/>
        <v>0</v>
      </c>
      <c r="L1019" s="23">
        <v>100</v>
      </c>
      <c r="M1019" s="22">
        <f t="shared" si="118"/>
        <v>147.11000000000001</v>
      </c>
      <c r="N1019" s="65" t="s">
        <v>3073</v>
      </c>
      <c r="O1019" s="65" t="s">
        <v>3074</v>
      </c>
      <c r="P1019" s="32" t="s">
        <v>52</v>
      </c>
      <c r="Q1019" s="32" t="s">
        <v>76</v>
      </c>
      <c r="R1019" s="162"/>
    </row>
    <row r="1020" spans="1:18">
      <c r="A1020" s="184"/>
      <c r="B1020" s="187"/>
      <c r="C1020" s="167" t="s">
        <v>3698</v>
      </c>
      <c r="E1020" s="47" t="s">
        <v>3075</v>
      </c>
      <c r="F1020" s="28" t="s">
        <v>3076</v>
      </c>
      <c r="G1020" s="67">
        <v>100</v>
      </c>
      <c r="H1020" s="26">
        <v>154.29</v>
      </c>
      <c r="I1020" s="123">
        <f t="shared" si="119"/>
        <v>0</v>
      </c>
      <c r="J1020" s="126">
        <f t="shared" si="120"/>
        <v>154.29</v>
      </c>
      <c r="K1020" s="40">
        <f t="shared" si="117"/>
        <v>0</v>
      </c>
      <c r="L1020" s="23">
        <v>100</v>
      </c>
      <c r="M1020" s="22">
        <f t="shared" si="118"/>
        <v>154.29</v>
      </c>
      <c r="N1020" s="65" t="s">
        <v>3077</v>
      </c>
      <c r="O1020" s="65" t="s">
        <v>3078</v>
      </c>
      <c r="P1020" s="32" t="s">
        <v>52</v>
      </c>
      <c r="Q1020" s="32" t="s">
        <v>76</v>
      </c>
      <c r="R1020" s="162"/>
    </row>
    <row r="1021" spans="1:18">
      <c r="A1021" s="184"/>
      <c r="B1021" s="187"/>
      <c r="C1021" s="167" t="s">
        <v>3698</v>
      </c>
      <c r="E1021" s="47" t="s">
        <v>3079</v>
      </c>
      <c r="F1021" s="28" t="s">
        <v>3080</v>
      </c>
      <c r="G1021" s="67">
        <v>100</v>
      </c>
      <c r="H1021" s="26">
        <v>161.47</v>
      </c>
      <c r="I1021" s="123">
        <f t="shared" si="119"/>
        <v>0</v>
      </c>
      <c r="J1021" s="126">
        <f t="shared" si="120"/>
        <v>161.47</v>
      </c>
      <c r="K1021" s="40">
        <f t="shared" si="117"/>
        <v>0</v>
      </c>
      <c r="L1021" s="23">
        <v>50</v>
      </c>
      <c r="M1021" s="22">
        <f t="shared" si="118"/>
        <v>80.734999999999999</v>
      </c>
      <c r="N1021" s="65" t="s">
        <v>3081</v>
      </c>
      <c r="O1021" s="65" t="s">
        <v>3082</v>
      </c>
      <c r="P1021" s="32" t="s">
        <v>52</v>
      </c>
      <c r="Q1021" s="32" t="s">
        <v>76</v>
      </c>
      <c r="R1021" s="162"/>
    </row>
    <row r="1022" spans="1:18">
      <c r="A1022" s="184"/>
      <c r="B1022" s="187"/>
      <c r="C1022" s="167" t="s">
        <v>3698</v>
      </c>
      <c r="E1022" s="47" t="s">
        <v>3083</v>
      </c>
      <c r="F1022" s="28" t="s">
        <v>3084</v>
      </c>
      <c r="G1022" s="67">
        <v>100</v>
      </c>
      <c r="H1022" s="26">
        <v>168.64</v>
      </c>
      <c r="I1022" s="123">
        <f t="shared" si="119"/>
        <v>0</v>
      </c>
      <c r="J1022" s="126">
        <f t="shared" si="120"/>
        <v>168.64</v>
      </c>
      <c r="K1022" s="40">
        <f t="shared" si="117"/>
        <v>0</v>
      </c>
      <c r="L1022" s="23">
        <v>50</v>
      </c>
      <c r="M1022" s="22">
        <f t="shared" si="118"/>
        <v>84.32</v>
      </c>
      <c r="N1022" s="65" t="s">
        <v>3085</v>
      </c>
      <c r="O1022" s="65" t="s">
        <v>3086</v>
      </c>
      <c r="P1022" s="32" t="s">
        <v>52</v>
      </c>
      <c r="Q1022" s="32" t="s">
        <v>76</v>
      </c>
      <c r="R1022" s="162"/>
    </row>
    <row r="1023" spans="1:18">
      <c r="A1023" s="184"/>
      <c r="B1023" s="187"/>
      <c r="C1023" s="167" t="s">
        <v>3698</v>
      </c>
      <c r="E1023" s="47" t="s">
        <v>3087</v>
      </c>
      <c r="F1023" s="28" t="s">
        <v>3088</v>
      </c>
      <c r="G1023" s="67">
        <v>100</v>
      </c>
      <c r="H1023" s="26">
        <v>187.21</v>
      </c>
      <c r="I1023" s="123">
        <f t="shared" si="119"/>
        <v>0</v>
      </c>
      <c r="J1023" s="126">
        <f t="shared" si="120"/>
        <v>187.21</v>
      </c>
      <c r="K1023" s="40">
        <f t="shared" si="117"/>
        <v>0</v>
      </c>
      <c r="L1023" s="23">
        <v>25</v>
      </c>
      <c r="M1023" s="22">
        <f t="shared" si="118"/>
        <v>46.802500000000002</v>
      </c>
      <c r="N1023" s="65" t="s">
        <v>3089</v>
      </c>
      <c r="O1023" s="65" t="s">
        <v>3090</v>
      </c>
      <c r="P1023" s="32" t="s">
        <v>52</v>
      </c>
      <c r="Q1023" s="32" t="s">
        <v>76</v>
      </c>
      <c r="R1023" s="162"/>
    </row>
    <row r="1024" spans="1:18">
      <c r="A1024" s="185"/>
      <c r="B1024" s="188"/>
      <c r="E1024" s="47" t="s">
        <v>3091</v>
      </c>
      <c r="F1024" s="28" t="s">
        <v>3092</v>
      </c>
      <c r="G1024" s="67">
        <v>100</v>
      </c>
      <c r="H1024" s="26">
        <v>236.82</v>
      </c>
      <c r="I1024" s="123">
        <f t="shared" si="119"/>
        <v>0</v>
      </c>
      <c r="J1024" s="126">
        <f t="shared" si="120"/>
        <v>236.82</v>
      </c>
      <c r="K1024" s="40">
        <f t="shared" si="117"/>
        <v>0</v>
      </c>
      <c r="L1024" s="23">
        <v>25</v>
      </c>
      <c r="M1024" s="22">
        <f t="shared" si="118"/>
        <v>59.204999999999998</v>
      </c>
      <c r="N1024" s="65" t="s">
        <v>3093</v>
      </c>
      <c r="O1024" s="65" t="s">
        <v>3094</v>
      </c>
      <c r="P1024" s="32" t="s">
        <v>52</v>
      </c>
      <c r="Q1024" s="32" t="s">
        <v>76</v>
      </c>
      <c r="R1024" s="162"/>
    </row>
    <row r="1025" spans="1:18" ht="28.95" customHeight="1">
      <c r="A1025" s="183"/>
      <c r="B1025" s="186"/>
      <c r="C1025" s="32"/>
      <c r="E1025" s="47" t="s">
        <v>3095</v>
      </c>
      <c r="F1025" s="28" t="s">
        <v>3096</v>
      </c>
      <c r="G1025" s="67">
        <v>100</v>
      </c>
      <c r="H1025" s="26">
        <v>346.38</v>
      </c>
      <c r="I1025" s="123">
        <f t="shared" si="119"/>
        <v>0</v>
      </c>
      <c r="J1025" s="126">
        <f t="shared" si="120"/>
        <v>346.38</v>
      </c>
      <c r="K1025" s="40">
        <f t="shared" si="117"/>
        <v>0</v>
      </c>
      <c r="L1025" s="23">
        <v>100</v>
      </c>
      <c r="M1025" s="22">
        <f t="shared" si="118"/>
        <v>346.38</v>
      </c>
      <c r="N1025" s="65" t="s">
        <v>3097</v>
      </c>
      <c r="O1025" s="65" t="s">
        <v>3098</v>
      </c>
      <c r="P1025" s="32" t="s">
        <v>194</v>
      </c>
      <c r="Q1025" s="32" t="s">
        <v>471</v>
      </c>
      <c r="R1025" s="162"/>
    </row>
    <row r="1026" spans="1:18" ht="28.95" customHeight="1">
      <c r="A1026" s="184"/>
      <c r="B1026" s="187"/>
      <c r="C1026" s="32"/>
      <c r="E1026" s="47" t="s">
        <v>3099</v>
      </c>
      <c r="F1026" s="28" t="s">
        <v>3100</v>
      </c>
      <c r="G1026" s="67">
        <v>100</v>
      </c>
      <c r="H1026" s="26">
        <v>396.2</v>
      </c>
      <c r="I1026" s="123">
        <f t="shared" si="119"/>
        <v>0</v>
      </c>
      <c r="J1026" s="126">
        <f t="shared" si="120"/>
        <v>396.2</v>
      </c>
      <c r="K1026" s="40">
        <f t="shared" si="117"/>
        <v>0</v>
      </c>
      <c r="L1026" s="23">
        <v>100</v>
      </c>
      <c r="M1026" s="22">
        <f t="shared" si="118"/>
        <v>396.2</v>
      </c>
      <c r="N1026" s="65" t="s">
        <v>3101</v>
      </c>
      <c r="O1026" s="65" t="s">
        <v>3102</v>
      </c>
      <c r="P1026" s="32" t="s">
        <v>194</v>
      </c>
      <c r="Q1026" s="32" t="s">
        <v>471</v>
      </c>
      <c r="R1026" s="162"/>
    </row>
    <row r="1027" spans="1:18" ht="28.95" customHeight="1">
      <c r="A1027" s="184"/>
      <c r="B1027" s="187"/>
      <c r="C1027" s="32"/>
      <c r="E1027" s="47" t="s">
        <v>3103</v>
      </c>
      <c r="F1027" s="28" t="s">
        <v>3104</v>
      </c>
      <c r="G1027" s="67">
        <v>100</v>
      </c>
      <c r="H1027" s="26">
        <v>470.93</v>
      </c>
      <c r="I1027" s="123">
        <f t="shared" si="119"/>
        <v>0</v>
      </c>
      <c r="J1027" s="126">
        <f t="shared" si="120"/>
        <v>470.93</v>
      </c>
      <c r="K1027" s="40">
        <f t="shared" si="117"/>
        <v>0</v>
      </c>
      <c r="L1027" s="23">
        <v>100</v>
      </c>
      <c r="M1027" s="22">
        <f t="shared" si="118"/>
        <v>470.93</v>
      </c>
      <c r="N1027" s="65">
        <v>8421814416443</v>
      </c>
      <c r="O1027" s="65">
        <v>8421814444866</v>
      </c>
      <c r="P1027" s="32" t="s">
        <v>194</v>
      </c>
      <c r="Q1027" s="32" t="s">
        <v>471</v>
      </c>
      <c r="R1027" s="162"/>
    </row>
    <row r="1028" spans="1:18" ht="28.95" customHeight="1">
      <c r="A1028" s="185"/>
      <c r="B1028" s="188"/>
      <c r="C1028" s="32"/>
      <c r="E1028" s="47" t="s">
        <v>3105</v>
      </c>
      <c r="F1028" s="28" t="s">
        <v>3106</v>
      </c>
      <c r="G1028" s="67">
        <v>100</v>
      </c>
      <c r="H1028" s="26">
        <v>958.6</v>
      </c>
      <c r="I1028" s="123">
        <f t="shared" si="119"/>
        <v>0</v>
      </c>
      <c r="J1028" s="126">
        <f t="shared" si="120"/>
        <v>958.6</v>
      </c>
      <c r="K1028" s="40">
        <f t="shared" si="117"/>
        <v>0</v>
      </c>
      <c r="L1028" s="23">
        <v>50</v>
      </c>
      <c r="M1028" s="22">
        <f t="shared" si="118"/>
        <v>479.3</v>
      </c>
      <c r="N1028" s="65" t="s">
        <v>3107</v>
      </c>
      <c r="O1028" s="65" t="s">
        <v>3108</v>
      </c>
      <c r="P1028" s="32" t="s">
        <v>194</v>
      </c>
      <c r="Q1028" s="32" t="s">
        <v>471</v>
      </c>
      <c r="R1028" s="162"/>
    </row>
    <row r="1029" spans="1:18">
      <c r="A1029" s="183"/>
      <c r="B1029" s="186"/>
      <c r="C1029" s="32"/>
      <c r="E1029" s="47" t="s">
        <v>3109</v>
      </c>
      <c r="F1029" s="28" t="s">
        <v>3110</v>
      </c>
      <c r="G1029" s="67">
        <v>100</v>
      </c>
      <c r="H1029" s="26">
        <v>1175.51</v>
      </c>
      <c r="I1029" s="123">
        <f t="shared" si="119"/>
        <v>0</v>
      </c>
      <c r="J1029" s="126">
        <f t="shared" si="120"/>
        <v>1175.51</v>
      </c>
      <c r="K1029" s="40">
        <f t="shared" si="117"/>
        <v>0</v>
      </c>
      <c r="L1029" s="23">
        <v>20</v>
      </c>
      <c r="M1029" s="22">
        <f t="shared" si="118"/>
        <v>235.102</v>
      </c>
      <c r="N1029" s="65" t="s">
        <v>3111</v>
      </c>
      <c r="O1029" s="65" t="s">
        <v>3112</v>
      </c>
      <c r="P1029" s="32" t="s">
        <v>75</v>
      </c>
      <c r="Q1029" s="32" t="s">
        <v>1462</v>
      </c>
      <c r="R1029" s="162"/>
    </row>
    <row r="1030" spans="1:18">
      <c r="A1030" s="184"/>
      <c r="B1030" s="187"/>
      <c r="C1030" s="32"/>
      <c r="E1030" s="47" t="s">
        <v>3113</v>
      </c>
      <c r="F1030" s="28" t="s">
        <v>3114</v>
      </c>
      <c r="G1030" s="67">
        <v>100</v>
      </c>
      <c r="H1030" s="26">
        <v>1482.28</v>
      </c>
      <c r="I1030" s="123">
        <f t="shared" si="119"/>
        <v>0</v>
      </c>
      <c r="J1030" s="126">
        <f t="shared" si="120"/>
        <v>1482.28</v>
      </c>
      <c r="K1030" s="40">
        <f t="shared" si="117"/>
        <v>0</v>
      </c>
      <c r="L1030" s="23">
        <v>20</v>
      </c>
      <c r="M1030" s="22">
        <f t="shared" si="118"/>
        <v>296.45599999999996</v>
      </c>
      <c r="N1030" s="65" t="s">
        <v>3115</v>
      </c>
      <c r="O1030" s="65" t="s">
        <v>3116</v>
      </c>
      <c r="P1030" s="32" t="s">
        <v>75</v>
      </c>
      <c r="Q1030" s="32" t="s">
        <v>1462</v>
      </c>
      <c r="R1030" s="162"/>
    </row>
    <row r="1031" spans="1:18">
      <c r="A1031" s="184"/>
      <c r="B1031" s="187"/>
      <c r="C1031" s="32"/>
      <c r="E1031" s="47" t="s">
        <v>3117</v>
      </c>
      <c r="F1031" s="28" t="s">
        <v>3118</v>
      </c>
      <c r="G1031" s="67">
        <v>100</v>
      </c>
      <c r="H1031" s="26">
        <v>1685.05</v>
      </c>
      <c r="I1031" s="123">
        <f t="shared" si="119"/>
        <v>0</v>
      </c>
      <c r="J1031" s="126">
        <f t="shared" si="120"/>
        <v>1685.05</v>
      </c>
      <c r="K1031" s="40">
        <f t="shared" si="117"/>
        <v>0</v>
      </c>
      <c r="L1031" s="23">
        <v>20</v>
      </c>
      <c r="M1031" s="22">
        <f t="shared" si="118"/>
        <v>337.01</v>
      </c>
      <c r="N1031" s="65" t="s">
        <v>3119</v>
      </c>
      <c r="O1031" s="65" t="s">
        <v>3120</v>
      </c>
      <c r="P1031" s="32" t="s">
        <v>75</v>
      </c>
      <c r="Q1031" s="32" t="s">
        <v>1462</v>
      </c>
      <c r="R1031" s="162"/>
    </row>
    <row r="1032" spans="1:18">
      <c r="A1032" s="184"/>
      <c r="B1032" s="187"/>
      <c r="C1032" s="32"/>
      <c r="E1032" s="47" t="s">
        <v>3121</v>
      </c>
      <c r="F1032" s="28" t="s">
        <v>3122</v>
      </c>
      <c r="G1032" s="67">
        <v>100</v>
      </c>
      <c r="H1032" s="26">
        <v>2058.7600000000002</v>
      </c>
      <c r="I1032" s="123">
        <f t="shared" si="119"/>
        <v>0</v>
      </c>
      <c r="J1032" s="126">
        <f t="shared" si="120"/>
        <v>2058.7600000000002</v>
      </c>
      <c r="K1032" s="40">
        <f t="shared" si="117"/>
        <v>0</v>
      </c>
      <c r="L1032" s="23">
        <v>20</v>
      </c>
      <c r="M1032" s="22">
        <f t="shared" si="118"/>
        <v>411.75200000000007</v>
      </c>
      <c r="N1032" s="65" t="s">
        <v>3123</v>
      </c>
      <c r="O1032" s="65" t="s">
        <v>3124</v>
      </c>
      <c r="P1032" s="32" t="s">
        <v>75</v>
      </c>
      <c r="Q1032" s="32" t="s">
        <v>1462</v>
      </c>
      <c r="R1032" s="162"/>
    </row>
    <row r="1033" spans="1:18">
      <c r="A1033" s="184"/>
      <c r="B1033" s="187"/>
      <c r="C1033" s="32"/>
      <c r="E1033" s="47" t="s">
        <v>3125</v>
      </c>
      <c r="F1033" s="28" t="s">
        <v>3126</v>
      </c>
      <c r="G1033" s="67">
        <v>100</v>
      </c>
      <c r="H1033" s="26">
        <v>2475.69</v>
      </c>
      <c r="I1033" s="123">
        <f t="shared" si="119"/>
        <v>0</v>
      </c>
      <c r="J1033" s="126">
        <f t="shared" si="120"/>
        <v>2475.69</v>
      </c>
      <c r="K1033" s="40">
        <f t="shared" si="117"/>
        <v>0</v>
      </c>
      <c r="L1033" s="23">
        <v>20</v>
      </c>
      <c r="M1033" s="22">
        <f t="shared" si="118"/>
        <v>495.13800000000003</v>
      </c>
      <c r="N1033" s="65" t="s">
        <v>3127</v>
      </c>
      <c r="O1033" s="65" t="s">
        <v>3128</v>
      </c>
      <c r="P1033" s="32" t="s">
        <v>75</v>
      </c>
      <c r="Q1033" s="32" t="s">
        <v>1462</v>
      </c>
      <c r="R1033" s="162"/>
    </row>
    <row r="1034" spans="1:18">
      <c r="A1034" s="185"/>
      <c r="B1034" s="188"/>
      <c r="C1034" s="32"/>
      <c r="E1034" s="47" t="s">
        <v>3129</v>
      </c>
      <c r="F1034" s="28" t="s">
        <v>3130</v>
      </c>
      <c r="G1034" s="67">
        <v>100</v>
      </c>
      <c r="H1034" s="26">
        <v>3021.81</v>
      </c>
      <c r="I1034" s="123">
        <f t="shared" si="119"/>
        <v>0</v>
      </c>
      <c r="J1034" s="126">
        <f t="shared" si="120"/>
        <v>3021.81</v>
      </c>
      <c r="K1034" s="40">
        <f t="shared" si="117"/>
        <v>0</v>
      </c>
      <c r="L1034" s="23">
        <v>10</v>
      </c>
      <c r="M1034" s="22">
        <f t="shared" si="118"/>
        <v>302.18099999999998</v>
      </c>
      <c r="N1034" s="65" t="s">
        <v>3131</v>
      </c>
      <c r="O1034" s="65" t="s">
        <v>3132</v>
      </c>
      <c r="P1034" s="32" t="s">
        <v>75</v>
      </c>
      <c r="Q1034" s="32" t="s">
        <v>1462</v>
      </c>
      <c r="R1034" s="162"/>
    </row>
    <row r="1035" spans="1:18">
      <c r="A1035" s="183"/>
      <c r="B1035" s="186" t="e" vm="2">
        <v>#VALUE!</v>
      </c>
      <c r="C1035" s="32"/>
      <c r="E1035" s="47" t="s">
        <v>3133</v>
      </c>
      <c r="F1035" s="28" t="s">
        <v>3134</v>
      </c>
      <c r="G1035" s="67">
        <v>100</v>
      </c>
      <c r="H1035" s="26">
        <v>263.54000000000002</v>
      </c>
      <c r="I1035" s="123">
        <f t="shared" si="119"/>
        <v>0</v>
      </c>
      <c r="J1035" s="126">
        <f t="shared" si="120"/>
        <v>263.54000000000002</v>
      </c>
      <c r="K1035" s="40">
        <f t="shared" si="117"/>
        <v>0</v>
      </c>
      <c r="L1035" s="23">
        <v>50</v>
      </c>
      <c r="M1035" s="22">
        <f t="shared" si="118"/>
        <v>131.77000000000001</v>
      </c>
      <c r="N1035" s="65" t="s">
        <v>3135</v>
      </c>
      <c r="O1035" s="65" t="s">
        <v>3136</v>
      </c>
      <c r="P1035" s="32" t="s">
        <v>194</v>
      </c>
      <c r="Q1035" s="32" t="s">
        <v>195</v>
      </c>
      <c r="R1035" s="162"/>
    </row>
    <row r="1036" spans="1:18">
      <c r="A1036" s="184"/>
      <c r="B1036" s="187"/>
      <c r="C1036" s="32"/>
      <c r="E1036" s="47" t="s">
        <v>3137</v>
      </c>
      <c r="F1036" s="28" t="s">
        <v>3138</v>
      </c>
      <c r="G1036" s="67">
        <v>100</v>
      </c>
      <c r="H1036" s="26">
        <v>300.89</v>
      </c>
      <c r="I1036" s="123">
        <f t="shared" si="119"/>
        <v>0</v>
      </c>
      <c r="J1036" s="126">
        <f t="shared" si="120"/>
        <v>300.89</v>
      </c>
      <c r="K1036" s="40">
        <f t="shared" si="117"/>
        <v>0</v>
      </c>
      <c r="L1036" s="23">
        <v>25</v>
      </c>
      <c r="M1036" s="22">
        <f t="shared" si="118"/>
        <v>75.222499999999997</v>
      </c>
      <c r="N1036" s="65" t="s">
        <v>3139</v>
      </c>
      <c r="O1036" s="65" t="s">
        <v>3140</v>
      </c>
      <c r="P1036" s="32" t="s">
        <v>194</v>
      </c>
      <c r="Q1036" s="32" t="s">
        <v>195</v>
      </c>
      <c r="R1036" s="162"/>
    </row>
    <row r="1037" spans="1:18">
      <c r="A1037" s="184"/>
      <c r="B1037" s="187"/>
      <c r="C1037" s="32"/>
      <c r="E1037" s="47" t="s">
        <v>3141</v>
      </c>
      <c r="F1037" s="28" t="s">
        <v>3142</v>
      </c>
      <c r="G1037" s="67">
        <v>100</v>
      </c>
      <c r="H1037" s="26">
        <v>334.1</v>
      </c>
      <c r="I1037" s="123">
        <f t="shared" si="119"/>
        <v>0</v>
      </c>
      <c r="J1037" s="126">
        <f t="shared" si="120"/>
        <v>334.1</v>
      </c>
      <c r="K1037" s="40">
        <f t="shared" si="117"/>
        <v>0</v>
      </c>
      <c r="L1037" s="23">
        <v>25</v>
      </c>
      <c r="M1037" s="22">
        <f t="shared" si="118"/>
        <v>83.525000000000006</v>
      </c>
      <c r="N1037" s="65" t="s">
        <v>3143</v>
      </c>
      <c r="O1037" s="65" t="s">
        <v>3144</v>
      </c>
      <c r="P1037" s="32" t="s">
        <v>194</v>
      </c>
      <c r="Q1037" s="32" t="s">
        <v>195</v>
      </c>
      <c r="R1037" s="162"/>
    </row>
    <row r="1038" spans="1:18">
      <c r="A1038" s="184"/>
      <c r="B1038" s="187"/>
      <c r="C1038" s="32"/>
      <c r="E1038" s="47" t="s">
        <v>3145</v>
      </c>
      <c r="F1038" s="28" t="s">
        <v>3146</v>
      </c>
      <c r="G1038" s="67">
        <v>100</v>
      </c>
      <c r="H1038" s="26">
        <v>423.02</v>
      </c>
      <c r="I1038" s="123">
        <f t="shared" si="119"/>
        <v>0</v>
      </c>
      <c r="J1038" s="126">
        <f t="shared" si="120"/>
        <v>423.02</v>
      </c>
      <c r="K1038" s="40">
        <f t="shared" si="117"/>
        <v>0</v>
      </c>
      <c r="L1038" s="23">
        <v>20</v>
      </c>
      <c r="M1038" s="22">
        <f t="shared" si="118"/>
        <v>84.603999999999999</v>
      </c>
      <c r="N1038" s="65">
        <v>8421814558822</v>
      </c>
      <c r="O1038" s="65">
        <v>8421814558839</v>
      </c>
      <c r="P1038" s="32" t="s">
        <v>194</v>
      </c>
      <c r="Q1038" s="32" t="s">
        <v>195</v>
      </c>
      <c r="R1038" s="162"/>
    </row>
    <row r="1039" spans="1:18">
      <c r="A1039" s="184"/>
      <c r="B1039" s="187"/>
      <c r="C1039" s="32"/>
      <c r="E1039" s="47" t="s">
        <v>3147</v>
      </c>
      <c r="F1039" s="28" t="s">
        <v>3148</v>
      </c>
      <c r="G1039" s="67">
        <v>100</v>
      </c>
      <c r="H1039" s="26">
        <v>741.51</v>
      </c>
      <c r="I1039" s="123">
        <f t="shared" si="119"/>
        <v>0</v>
      </c>
      <c r="J1039" s="126">
        <f t="shared" si="120"/>
        <v>741.51</v>
      </c>
      <c r="K1039" s="40">
        <f t="shared" si="117"/>
        <v>0</v>
      </c>
      <c r="L1039" s="23">
        <v>10</v>
      </c>
      <c r="M1039" s="22">
        <f t="shared" si="118"/>
        <v>74.15100000000001</v>
      </c>
      <c r="N1039" s="65" t="s">
        <v>3149</v>
      </c>
      <c r="O1039" s="65" t="s">
        <v>3150</v>
      </c>
      <c r="P1039" s="32" t="s">
        <v>194</v>
      </c>
      <c r="Q1039" s="32" t="s">
        <v>195</v>
      </c>
      <c r="R1039" s="162"/>
    </row>
    <row r="1040" spans="1:18">
      <c r="A1040" s="185"/>
      <c r="B1040" s="188"/>
      <c r="C1040" s="32"/>
      <c r="E1040" s="47" t="s">
        <v>3151</v>
      </c>
      <c r="F1040" s="28" t="s">
        <v>3152</v>
      </c>
      <c r="G1040" s="67">
        <v>100</v>
      </c>
      <c r="H1040" s="26">
        <v>1326.58</v>
      </c>
      <c r="I1040" s="123">
        <f t="shared" si="119"/>
        <v>0</v>
      </c>
      <c r="J1040" s="126">
        <f t="shared" si="120"/>
        <v>1326.58</v>
      </c>
      <c r="K1040" s="40">
        <f t="shared" si="117"/>
        <v>0</v>
      </c>
      <c r="L1040" s="23">
        <v>8</v>
      </c>
      <c r="M1040" s="22">
        <f t="shared" si="118"/>
        <v>106.12639999999999</v>
      </c>
      <c r="N1040" s="65">
        <v>8421814558907</v>
      </c>
      <c r="O1040" s="65">
        <v>8421814558914</v>
      </c>
      <c r="P1040" s="32" t="s">
        <v>194</v>
      </c>
      <c r="Q1040" s="32" t="s">
        <v>195</v>
      </c>
      <c r="R1040" s="162"/>
    </row>
    <row r="1041" spans="1:18">
      <c r="A1041" s="183"/>
      <c r="B1041" s="186"/>
      <c r="C1041" s="32"/>
      <c r="E1041" s="47" t="s">
        <v>3153</v>
      </c>
      <c r="F1041" s="28" t="s">
        <v>3154</v>
      </c>
      <c r="G1041" s="67">
        <v>1</v>
      </c>
      <c r="H1041" s="26">
        <v>58.84</v>
      </c>
      <c r="I1041" s="123">
        <f t="shared" si="119"/>
        <v>0</v>
      </c>
      <c r="J1041" s="126">
        <f t="shared" si="120"/>
        <v>58.84</v>
      </c>
      <c r="K1041" s="40">
        <f t="shared" si="117"/>
        <v>0</v>
      </c>
      <c r="L1041" s="23">
        <v>1</v>
      </c>
      <c r="M1041" s="22">
        <f t="shared" ref="M1041:M1049" si="121">SUM(J1041*L1041)</f>
        <v>58.84</v>
      </c>
      <c r="N1041" s="65" t="s">
        <v>3155</v>
      </c>
      <c r="O1041" s="65"/>
      <c r="P1041" s="32" t="s">
        <v>194</v>
      </c>
      <c r="Q1041" s="32" t="s">
        <v>1462</v>
      </c>
      <c r="R1041" s="162"/>
    </row>
    <row r="1042" spans="1:18">
      <c r="A1042" s="184"/>
      <c r="B1042" s="187"/>
      <c r="C1042" s="32"/>
      <c r="E1042" s="47" t="s">
        <v>3156</v>
      </c>
      <c r="F1042" s="28" t="s">
        <v>3157</v>
      </c>
      <c r="G1042" s="67">
        <v>1</v>
      </c>
      <c r="H1042" s="26">
        <v>104.61</v>
      </c>
      <c r="I1042" s="123">
        <f t="shared" si="119"/>
        <v>0</v>
      </c>
      <c r="J1042" s="126">
        <f t="shared" si="120"/>
        <v>104.61</v>
      </c>
      <c r="K1042" s="40">
        <f t="shared" si="117"/>
        <v>0</v>
      </c>
      <c r="L1042" s="23">
        <v>1</v>
      </c>
      <c r="M1042" s="22">
        <f t="shared" si="121"/>
        <v>104.61</v>
      </c>
      <c r="N1042" s="65" t="s">
        <v>3158</v>
      </c>
      <c r="O1042" s="65"/>
      <c r="P1042" s="32" t="s">
        <v>194</v>
      </c>
      <c r="Q1042" s="32" t="s">
        <v>1462</v>
      </c>
      <c r="R1042" s="162"/>
    </row>
    <row r="1043" spans="1:18">
      <c r="A1043" s="184"/>
      <c r="B1043" s="187"/>
      <c r="C1043" s="32"/>
      <c r="E1043" s="47" t="s">
        <v>3159</v>
      </c>
      <c r="F1043" s="28" t="s">
        <v>3160</v>
      </c>
      <c r="G1043" s="67">
        <v>1</v>
      </c>
      <c r="H1043" s="26">
        <v>210.94</v>
      </c>
      <c r="I1043" s="123">
        <f t="shared" si="119"/>
        <v>0</v>
      </c>
      <c r="J1043" s="126">
        <f t="shared" si="120"/>
        <v>210.94</v>
      </c>
      <c r="K1043" s="40">
        <f t="shared" si="117"/>
        <v>0</v>
      </c>
      <c r="L1043" s="23">
        <v>1</v>
      </c>
      <c r="M1043" s="22">
        <f t="shared" si="121"/>
        <v>210.94</v>
      </c>
      <c r="N1043" s="65">
        <v>8421814562232</v>
      </c>
      <c r="O1043" s="65"/>
      <c r="P1043" s="32" t="s">
        <v>194</v>
      </c>
      <c r="Q1043" s="32" t="s">
        <v>1462</v>
      </c>
      <c r="R1043" s="162"/>
    </row>
    <row r="1044" spans="1:18">
      <c r="A1044" s="185"/>
      <c r="B1044" s="188"/>
      <c r="C1044" s="32"/>
      <c r="E1044" s="47" t="s">
        <v>3161</v>
      </c>
      <c r="F1044" s="28" t="s">
        <v>3162</v>
      </c>
      <c r="G1044" s="67">
        <v>1</v>
      </c>
      <c r="H1044" s="26">
        <v>351.67</v>
      </c>
      <c r="I1044" s="123">
        <f t="shared" si="119"/>
        <v>0</v>
      </c>
      <c r="J1044" s="126">
        <f t="shared" si="120"/>
        <v>351.67</v>
      </c>
      <c r="K1044" s="40">
        <f t="shared" si="117"/>
        <v>0</v>
      </c>
      <c r="L1044" s="23">
        <v>1</v>
      </c>
      <c r="M1044" s="22">
        <f t="shared" si="121"/>
        <v>351.67</v>
      </c>
      <c r="N1044" s="65" t="s">
        <v>3163</v>
      </c>
      <c r="O1044" s="65"/>
      <c r="P1044" s="32" t="s">
        <v>194</v>
      </c>
      <c r="Q1044" s="32" t="s">
        <v>1462</v>
      </c>
      <c r="R1044" s="162"/>
    </row>
    <row r="1045" spans="1:18" ht="90" customHeight="1">
      <c r="A1045" s="93"/>
      <c r="B1045" s="99"/>
      <c r="C1045" s="32" t="s">
        <v>3681</v>
      </c>
      <c r="E1045" s="47" t="s">
        <v>3164</v>
      </c>
      <c r="F1045" s="28" t="s">
        <v>3165</v>
      </c>
      <c r="G1045" s="67">
        <v>1</v>
      </c>
      <c r="H1045" s="26">
        <v>81</v>
      </c>
      <c r="I1045" s="123">
        <f t="shared" si="119"/>
        <v>0</v>
      </c>
      <c r="J1045" s="126">
        <f t="shared" si="120"/>
        <v>81</v>
      </c>
      <c r="K1045" s="40">
        <f t="shared" si="117"/>
        <v>0</v>
      </c>
      <c r="L1045" s="23">
        <v>1</v>
      </c>
      <c r="M1045" s="22">
        <f t="shared" si="121"/>
        <v>81</v>
      </c>
      <c r="N1045" s="65">
        <v>8425586552675</v>
      </c>
      <c r="O1045" s="65"/>
      <c r="P1045" s="32" t="s">
        <v>75</v>
      </c>
      <c r="Q1045" s="32" t="s">
        <v>1462</v>
      </c>
      <c r="R1045" s="162"/>
    </row>
    <row r="1046" spans="1:18" ht="69.650000000000006" customHeight="1">
      <c r="A1046" s="93"/>
      <c r="B1046" s="99"/>
      <c r="C1046" s="32" t="s">
        <v>3681</v>
      </c>
      <c r="E1046" s="47" t="s">
        <v>3166</v>
      </c>
      <c r="F1046" s="27" t="s">
        <v>3167</v>
      </c>
      <c r="G1046" s="67">
        <v>1</v>
      </c>
      <c r="H1046" s="26">
        <v>80.5</v>
      </c>
      <c r="I1046" s="125">
        <f t="shared" si="119"/>
        <v>0</v>
      </c>
      <c r="J1046" s="126">
        <f t="shared" si="120"/>
        <v>80.5</v>
      </c>
      <c r="K1046" s="40">
        <f t="shared" si="117"/>
        <v>0</v>
      </c>
      <c r="L1046" s="23">
        <v>1</v>
      </c>
      <c r="M1046" s="22">
        <f t="shared" si="121"/>
        <v>80.5</v>
      </c>
      <c r="N1046" s="65">
        <v>8421814443456</v>
      </c>
      <c r="O1046" s="65"/>
      <c r="P1046" s="32" t="s">
        <v>75</v>
      </c>
      <c r="Q1046" s="32" t="s">
        <v>1462</v>
      </c>
      <c r="R1046" s="162"/>
    </row>
    <row r="1047" spans="1:18" ht="67.95" customHeight="1">
      <c r="A1047" s="93"/>
      <c r="B1047" s="99"/>
      <c r="C1047" s="32" t="s">
        <v>3681</v>
      </c>
      <c r="E1047" s="47" t="s">
        <v>3168</v>
      </c>
      <c r="F1047" s="27" t="s">
        <v>3169</v>
      </c>
      <c r="G1047" s="67">
        <v>1</v>
      </c>
      <c r="H1047" s="26">
        <v>30.15</v>
      </c>
      <c r="I1047" s="125">
        <f t="shared" si="119"/>
        <v>0</v>
      </c>
      <c r="J1047" s="126">
        <f t="shared" si="120"/>
        <v>30.15</v>
      </c>
      <c r="K1047" s="40">
        <f t="shared" si="117"/>
        <v>0</v>
      </c>
      <c r="L1047" s="23">
        <v>1</v>
      </c>
      <c r="M1047" s="22">
        <f t="shared" si="121"/>
        <v>30.15</v>
      </c>
      <c r="N1047" s="65">
        <v>8421814429177</v>
      </c>
      <c r="O1047" s="65">
        <v>8421814582056</v>
      </c>
      <c r="P1047" s="32" t="s">
        <v>75</v>
      </c>
      <c r="Q1047" s="32" t="s">
        <v>1462</v>
      </c>
      <c r="R1047" s="162"/>
    </row>
    <row r="1048" spans="1:18" ht="53.5" customHeight="1">
      <c r="A1048" s="93"/>
      <c r="B1048" s="99"/>
      <c r="C1048" s="32" t="s">
        <v>3681</v>
      </c>
      <c r="E1048" s="47" t="s">
        <v>3170</v>
      </c>
      <c r="F1048" s="27" t="s">
        <v>3171</v>
      </c>
      <c r="G1048" s="67">
        <v>1</v>
      </c>
      <c r="H1048" s="26">
        <v>30.15</v>
      </c>
      <c r="I1048" s="125">
        <f t="shared" si="119"/>
        <v>0</v>
      </c>
      <c r="J1048" s="126">
        <f t="shared" si="120"/>
        <v>30.15</v>
      </c>
      <c r="K1048" s="40">
        <f t="shared" si="117"/>
        <v>0</v>
      </c>
      <c r="L1048" s="23">
        <v>1</v>
      </c>
      <c r="M1048" s="22">
        <f t="shared" si="121"/>
        <v>30.15</v>
      </c>
      <c r="N1048" s="65">
        <v>8421814011754</v>
      </c>
      <c r="O1048" s="65"/>
      <c r="P1048" s="32" t="s">
        <v>75</v>
      </c>
      <c r="Q1048" s="32" t="s">
        <v>1462</v>
      </c>
      <c r="R1048" s="162"/>
    </row>
    <row r="1049" spans="1:18" ht="55.95" customHeight="1">
      <c r="A1049" s="93"/>
      <c r="B1049" s="99"/>
      <c r="C1049" s="167" t="s">
        <v>3681</v>
      </c>
      <c r="E1049" s="47" t="s">
        <v>3172</v>
      </c>
      <c r="F1049" s="27" t="s">
        <v>3173</v>
      </c>
      <c r="G1049" s="67">
        <v>1</v>
      </c>
      <c r="H1049" s="26">
        <v>15.84</v>
      </c>
      <c r="I1049" s="125">
        <f t="shared" si="119"/>
        <v>0</v>
      </c>
      <c r="J1049" s="126">
        <f t="shared" si="120"/>
        <v>15.84</v>
      </c>
      <c r="K1049" s="40">
        <f t="shared" ref="K1049:K1112" si="122">$K$278</f>
        <v>0</v>
      </c>
      <c r="L1049" s="23">
        <v>1</v>
      </c>
      <c r="M1049" s="22">
        <f t="shared" si="121"/>
        <v>15.84</v>
      </c>
      <c r="N1049" s="65">
        <v>8421814404419</v>
      </c>
      <c r="O1049" s="65"/>
      <c r="P1049" s="32" t="s">
        <v>75</v>
      </c>
      <c r="Q1049" s="32" t="s">
        <v>1462</v>
      </c>
      <c r="R1049" s="162"/>
    </row>
    <row r="1050" spans="1:18" ht="18" customHeight="1">
      <c r="A1050" s="183"/>
      <c r="B1050" s="186"/>
      <c r="C1050" s="167" t="s">
        <v>3681</v>
      </c>
      <c r="E1050" s="47" t="s">
        <v>3174</v>
      </c>
      <c r="F1050" s="30" t="s">
        <v>3175</v>
      </c>
      <c r="G1050" s="67">
        <v>100</v>
      </c>
      <c r="H1050" s="26">
        <v>124.09</v>
      </c>
      <c r="I1050" s="110">
        <f t="shared" si="119"/>
        <v>0</v>
      </c>
      <c r="J1050" s="126">
        <f t="shared" si="120"/>
        <v>124.09</v>
      </c>
      <c r="K1050" s="40">
        <f t="shared" si="122"/>
        <v>0</v>
      </c>
      <c r="L1050" s="23">
        <v>100</v>
      </c>
      <c r="M1050" s="22">
        <f t="shared" ref="M1050:M1052" si="123">SUM(J1050*L1050)/100</f>
        <v>124.09</v>
      </c>
      <c r="N1050" s="65">
        <v>8421814061810</v>
      </c>
      <c r="O1050" s="65">
        <v>8421814473101</v>
      </c>
      <c r="P1050" s="32"/>
      <c r="Q1050" s="32"/>
      <c r="R1050" s="162"/>
    </row>
    <row r="1051" spans="1:18" ht="18" customHeight="1">
      <c r="A1051" s="184"/>
      <c r="B1051" s="187"/>
      <c r="C1051" s="167" t="s">
        <v>3681</v>
      </c>
      <c r="E1051" s="47" t="s">
        <v>3176</v>
      </c>
      <c r="F1051" s="30" t="s">
        <v>3177</v>
      </c>
      <c r="G1051" s="67">
        <v>100</v>
      </c>
      <c r="H1051" s="26">
        <v>618.54999999999995</v>
      </c>
      <c r="I1051" s="110">
        <f t="shared" si="119"/>
        <v>0</v>
      </c>
      <c r="J1051" s="126">
        <f t="shared" si="120"/>
        <v>618.54999999999995</v>
      </c>
      <c r="K1051" s="40">
        <f t="shared" si="122"/>
        <v>0</v>
      </c>
      <c r="L1051" s="23">
        <v>100</v>
      </c>
      <c r="M1051" s="22">
        <f t="shared" si="123"/>
        <v>618.54999999999995</v>
      </c>
      <c r="N1051" s="65">
        <v>8421814529464</v>
      </c>
      <c r="O1051" s="65">
        <v>8421814529471</v>
      </c>
      <c r="P1051" s="32"/>
      <c r="Q1051" s="32"/>
      <c r="R1051" s="162"/>
    </row>
    <row r="1052" spans="1:18" ht="38.5" customHeight="1">
      <c r="A1052" s="185"/>
      <c r="B1052" s="188"/>
      <c r="C1052" s="167" t="s">
        <v>3681</v>
      </c>
      <c r="E1052" s="47" t="s">
        <v>3178</v>
      </c>
      <c r="F1052" s="30" t="s">
        <v>3179</v>
      </c>
      <c r="G1052" s="67">
        <v>100</v>
      </c>
      <c r="H1052" s="26">
        <v>654.29999999999995</v>
      </c>
      <c r="I1052" s="110">
        <f t="shared" si="119"/>
        <v>0</v>
      </c>
      <c r="J1052" s="126">
        <f t="shared" si="120"/>
        <v>654.29999999999995</v>
      </c>
      <c r="K1052" s="40">
        <f t="shared" si="122"/>
        <v>0</v>
      </c>
      <c r="L1052" s="23">
        <v>100</v>
      </c>
      <c r="M1052" s="22">
        <f t="shared" si="123"/>
        <v>654.29999999999995</v>
      </c>
      <c r="N1052" s="65">
        <v>8421814529501</v>
      </c>
      <c r="O1052" s="65">
        <v>8421814529518</v>
      </c>
      <c r="P1052" s="32"/>
      <c r="Q1052" s="32"/>
      <c r="R1052" s="162"/>
    </row>
    <row r="1053" spans="1:18" ht="18" customHeight="1">
      <c r="A1053" s="183"/>
      <c r="B1053" s="187"/>
      <c r="C1053" s="167" t="s">
        <v>3681</v>
      </c>
      <c r="E1053" s="47" t="s">
        <v>3180</v>
      </c>
      <c r="F1053" s="30" t="s">
        <v>3181</v>
      </c>
      <c r="G1053" s="67">
        <v>100</v>
      </c>
      <c r="H1053" s="26">
        <v>258.73</v>
      </c>
      <c r="I1053" s="110">
        <f t="shared" si="119"/>
        <v>0</v>
      </c>
      <c r="J1053" s="126">
        <f t="shared" si="120"/>
        <v>258.73</v>
      </c>
      <c r="K1053" s="40">
        <f t="shared" si="122"/>
        <v>0</v>
      </c>
      <c r="L1053" s="23">
        <v>100</v>
      </c>
      <c r="M1053" s="22">
        <f t="shared" ref="M1053:M1062" si="124">SUM(J1053*L1053)/100</f>
        <v>258.73</v>
      </c>
      <c r="N1053" s="65">
        <v>8421814406611</v>
      </c>
      <c r="O1053" s="65"/>
      <c r="P1053" s="32"/>
      <c r="Q1053" s="32"/>
      <c r="R1053" s="162"/>
    </row>
    <row r="1054" spans="1:18" ht="18" customHeight="1">
      <c r="A1054" s="184"/>
      <c r="B1054" s="187"/>
      <c r="C1054" s="167" t="s">
        <v>3681</v>
      </c>
      <c r="E1054" s="47" t="s">
        <v>3182</v>
      </c>
      <c r="F1054" s="30" t="s">
        <v>3183</v>
      </c>
      <c r="G1054" s="67">
        <v>100</v>
      </c>
      <c r="H1054" s="26">
        <v>238</v>
      </c>
      <c r="I1054" s="110">
        <f t="shared" si="119"/>
        <v>0</v>
      </c>
      <c r="J1054" s="126">
        <f t="shared" si="120"/>
        <v>238</v>
      </c>
      <c r="K1054" s="40">
        <f t="shared" si="122"/>
        <v>0</v>
      </c>
      <c r="L1054" s="23">
        <v>100</v>
      </c>
      <c r="M1054" s="22">
        <f t="shared" si="124"/>
        <v>238</v>
      </c>
      <c r="N1054" s="65">
        <v>8421814406642</v>
      </c>
      <c r="O1054" s="65"/>
      <c r="P1054" s="32"/>
      <c r="Q1054" s="32"/>
      <c r="R1054" s="162"/>
    </row>
    <row r="1055" spans="1:18" ht="18" customHeight="1">
      <c r="A1055" s="184"/>
      <c r="B1055" s="187"/>
      <c r="C1055" s="167" t="s">
        <v>3681</v>
      </c>
      <c r="E1055" s="47" t="s">
        <v>3184</v>
      </c>
      <c r="F1055" s="30" t="s">
        <v>3181</v>
      </c>
      <c r="G1055" s="67">
        <v>100</v>
      </c>
      <c r="H1055" s="26">
        <v>355.64</v>
      </c>
      <c r="I1055" s="110">
        <f t="shared" si="119"/>
        <v>0</v>
      </c>
      <c r="J1055" s="126">
        <f t="shared" si="120"/>
        <v>355.64</v>
      </c>
      <c r="K1055" s="40">
        <f t="shared" si="122"/>
        <v>0</v>
      </c>
      <c r="L1055" s="23">
        <v>50</v>
      </c>
      <c r="M1055" s="22">
        <f t="shared" si="124"/>
        <v>177.82</v>
      </c>
      <c r="N1055" s="65">
        <v>8421814406628</v>
      </c>
      <c r="O1055" s="65"/>
      <c r="P1055" s="32"/>
      <c r="Q1055" s="32"/>
      <c r="R1055" s="162"/>
    </row>
    <row r="1056" spans="1:18" ht="18" customHeight="1">
      <c r="A1056" s="185"/>
      <c r="B1056" s="188"/>
      <c r="C1056" s="167" t="s">
        <v>3681</v>
      </c>
      <c r="E1056" s="47" t="s">
        <v>3185</v>
      </c>
      <c r="F1056" s="30" t="s">
        <v>3186</v>
      </c>
      <c r="G1056" s="67">
        <v>100</v>
      </c>
      <c r="H1056" s="26">
        <v>353.66</v>
      </c>
      <c r="I1056" s="110">
        <f t="shared" si="119"/>
        <v>0</v>
      </c>
      <c r="J1056" s="126">
        <f t="shared" si="120"/>
        <v>353.66</v>
      </c>
      <c r="K1056" s="40">
        <f t="shared" si="122"/>
        <v>0</v>
      </c>
      <c r="L1056" s="23">
        <v>50</v>
      </c>
      <c r="M1056" s="22">
        <f t="shared" si="124"/>
        <v>176.83</v>
      </c>
      <c r="N1056" s="65">
        <v>8421814406659</v>
      </c>
      <c r="O1056" s="65"/>
      <c r="P1056" s="32"/>
      <c r="Q1056" s="32"/>
      <c r="R1056" s="162"/>
    </row>
    <row r="1057" spans="1:18" ht="32.5" customHeight="1">
      <c r="A1057" s="183"/>
      <c r="B1057" s="186"/>
      <c r="C1057" s="167" t="s">
        <v>3681</v>
      </c>
      <c r="E1057" s="47" t="s">
        <v>3187</v>
      </c>
      <c r="F1057" s="30" t="s">
        <v>3188</v>
      </c>
      <c r="G1057" s="67">
        <v>100</v>
      </c>
      <c r="H1057" s="26">
        <v>362.49</v>
      </c>
      <c r="I1057" s="110">
        <f t="shared" si="119"/>
        <v>0</v>
      </c>
      <c r="J1057" s="126">
        <f t="shared" si="120"/>
        <v>362.49</v>
      </c>
      <c r="K1057" s="40">
        <f t="shared" si="122"/>
        <v>0</v>
      </c>
      <c r="L1057" s="23">
        <v>100</v>
      </c>
      <c r="M1057" s="22">
        <f t="shared" si="124"/>
        <v>362.49</v>
      </c>
      <c r="N1057" s="65">
        <v>8421814539227</v>
      </c>
      <c r="O1057" s="65">
        <v>8421814539234</v>
      </c>
      <c r="P1057" s="32"/>
      <c r="Q1057" s="32"/>
      <c r="R1057" s="162"/>
    </row>
    <row r="1058" spans="1:18" ht="36" customHeight="1">
      <c r="A1058" s="184"/>
      <c r="B1058" s="187"/>
      <c r="C1058" s="167" t="s">
        <v>3681</v>
      </c>
      <c r="E1058" s="47" t="s">
        <v>3189</v>
      </c>
      <c r="F1058" s="30" t="s">
        <v>3190</v>
      </c>
      <c r="G1058" s="67">
        <v>100</v>
      </c>
      <c r="H1058" s="26">
        <v>393.46</v>
      </c>
      <c r="I1058" s="110">
        <f t="shared" si="119"/>
        <v>0</v>
      </c>
      <c r="J1058" s="126">
        <f t="shared" si="120"/>
        <v>393.46</v>
      </c>
      <c r="K1058" s="40">
        <f t="shared" si="122"/>
        <v>0</v>
      </c>
      <c r="L1058" s="23">
        <v>100</v>
      </c>
      <c r="M1058" s="22">
        <f t="shared" si="124"/>
        <v>393.46</v>
      </c>
      <c r="N1058" s="65">
        <v>8421814539265</v>
      </c>
      <c r="O1058" s="65">
        <v>8421814539272</v>
      </c>
      <c r="P1058" s="32"/>
      <c r="Q1058" s="32"/>
      <c r="R1058" s="162"/>
    </row>
    <row r="1059" spans="1:18" ht="45" customHeight="1">
      <c r="A1059" s="185"/>
      <c r="B1059" s="188"/>
      <c r="C1059" s="167" t="s">
        <v>3681</v>
      </c>
      <c r="E1059" s="47" t="s">
        <v>3191</v>
      </c>
      <c r="F1059" s="30" t="s">
        <v>3192</v>
      </c>
      <c r="G1059" s="67">
        <v>100</v>
      </c>
      <c r="H1059" s="26">
        <v>376.77</v>
      </c>
      <c r="I1059" s="110">
        <f t="shared" si="119"/>
        <v>0</v>
      </c>
      <c r="J1059" s="126">
        <f t="shared" si="120"/>
        <v>376.77</v>
      </c>
      <c r="K1059" s="40">
        <f t="shared" si="122"/>
        <v>0</v>
      </c>
      <c r="L1059" s="23">
        <v>50</v>
      </c>
      <c r="M1059" s="22">
        <f t="shared" si="124"/>
        <v>188.38499999999999</v>
      </c>
      <c r="N1059" s="65">
        <v>8421814539289</v>
      </c>
      <c r="O1059" s="65">
        <v>8421814539296</v>
      </c>
      <c r="P1059" s="32"/>
      <c r="Q1059" s="32"/>
      <c r="R1059" s="162"/>
    </row>
    <row r="1060" spans="1:18" ht="36" customHeight="1">
      <c r="A1060" s="183"/>
      <c r="B1060" s="186"/>
      <c r="C1060" s="167" t="s">
        <v>3681</v>
      </c>
      <c r="E1060" s="47" t="s">
        <v>3193</v>
      </c>
      <c r="F1060" s="30" t="s">
        <v>3194</v>
      </c>
      <c r="G1060" s="67">
        <v>100</v>
      </c>
      <c r="H1060" s="26">
        <v>382.35</v>
      </c>
      <c r="I1060" s="110">
        <f t="shared" si="119"/>
        <v>0</v>
      </c>
      <c r="J1060" s="126">
        <f t="shared" si="120"/>
        <v>382.35</v>
      </c>
      <c r="K1060" s="40">
        <f t="shared" si="122"/>
        <v>0</v>
      </c>
      <c r="L1060" s="23">
        <v>100</v>
      </c>
      <c r="M1060" s="22">
        <f t="shared" si="124"/>
        <v>382.35</v>
      </c>
      <c r="N1060" s="65">
        <v>8421814539166</v>
      </c>
      <c r="O1060" s="65"/>
      <c r="P1060" s="32"/>
      <c r="Q1060" s="32"/>
      <c r="R1060" s="162"/>
    </row>
    <row r="1061" spans="1:18" ht="33.65" customHeight="1">
      <c r="A1061" s="184"/>
      <c r="B1061" s="187"/>
      <c r="C1061" s="167" t="s">
        <v>3681</v>
      </c>
      <c r="E1061" s="47" t="s">
        <v>3195</v>
      </c>
      <c r="F1061" s="30" t="s">
        <v>3196</v>
      </c>
      <c r="G1061" s="67">
        <v>100</v>
      </c>
      <c r="H1061" s="26">
        <v>406.24</v>
      </c>
      <c r="I1061" s="110">
        <f t="shared" si="119"/>
        <v>0</v>
      </c>
      <c r="J1061" s="126">
        <f t="shared" si="120"/>
        <v>406.24</v>
      </c>
      <c r="K1061" s="40">
        <f t="shared" si="122"/>
        <v>0</v>
      </c>
      <c r="L1061" s="23">
        <v>50</v>
      </c>
      <c r="M1061" s="22">
        <f t="shared" si="124"/>
        <v>203.12</v>
      </c>
      <c r="N1061" s="65">
        <v>8421814539180</v>
      </c>
      <c r="O1061" s="65"/>
      <c r="P1061" s="32"/>
      <c r="Q1061" s="32"/>
      <c r="R1061" s="162"/>
    </row>
    <row r="1062" spans="1:18" ht="47.5" customHeight="1">
      <c r="A1062" s="185"/>
      <c r="B1062" s="188"/>
      <c r="C1062" s="167" t="s">
        <v>3681</v>
      </c>
      <c r="E1062" s="47" t="s">
        <v>3197</v>
      </c>
      <c r="F1062" s="30" t="s">
        <v>3198</v>
      </c>
      <c r="G1062" s="67">
        <v>100</v>
      </c>
      <c r="H1062" s="26">
        <v>430.14</v>
      </c>
      <c r="I1062" s="110">
        <f t="shared" si="119"/>
        <v>0</v>
      </c>
      <c r="J1062" s="126">
        <f t="shared" si="120"/>
        <v>430.14</v>
      </c>
      <c r="K1062" s="40">
        <f t="shared" si="122"/>
        <v>0</v>
      </c>
      <c r="L1062" s="23">
        <v>50</v>
      </c>
      <c r="M1062" s="22">
        <f t="shared" si="124"/>
        <v>215.07</v>
      </c>
      <c r="N1062" s="65">
        <v>4218145392034</v>
      </c>
      <c r="O1062" s="65">
        <v>8421814539210</v>
      </c>
      <c r="P1062" s="32"/>
      <c r="Q1062" s="32"/>
      <c r="R1062" s="162"/>
    </row>
    <row r="1063" spans="1:18" ht="18" customHeight="1">
      <c r="A1063" s="183"/>
      <c r="B1063" s="186"/>
      <c r="C1063" s="167" t="s">
        <v>3699</v>
      </c>
      <c r="E1063" s="48" t="s">
        <v>3199</v>
      </c>
      <c r="F1063" s="27" t="s">
        <v>3200</v>
      </c>
      <c r="G1063" s="67">
        <v>100</v>
      </c>
      <c r="H1063" s="26">
        <v>155.72</v>
      </c>
      <c r="I1063" s="125">
        <f t="shared" si="119"/>
        <v>0</v>
      </c>
      <c r="J1063" s="126">
        <f t="shared" si="120"/>
        <v>155.72</v>
      </c>
      <c r="K1063" s="40">
        <f t="shared" si="122"/>
        <v>0</v>
      </c>
      <c r="L1063" s="23">
        <v>50</v>
      </c>
      <c r="M1063" s="22">
        <f t="shared" ref="M1063:M1126" si="125">SUM(J1063*L1063)/100</f>
        <v>77.86</v>
      </c>
      <c r="N1063" s="65" t="s">
        <v>3201</v>
      </c>
      <c r="O1063" s="65" t="s">
        <v>3202</v>
      </c>
      <c r="P1063" s="32" t="s">
        <v>27</v>
      </c>
      <c r="Q1063" s="32" t="s">
        <v>253</v>
      </c>
      <c r="R1063" s="162"/>
    </row>
    <row r="1064" spans="1:18" ht="18" customHeight="1">
      <c r="A1064" s="184"/>
      <c r="B1064" s="187"/>
      <c r="C1064" s="167" t="s">
        <v>3699</v>
      </c>
      <c r="E1064" s="48" t="s">
        <v>3203</v>
      </c>
      <c r="F1064" s="27" t="s">
        <v>3204</v>
      </c>
      <c r="G1064" s="67">
        <v>100</v>
      </c>
      <c r="H1064" s="26">
        <v>186.16</v>
      </c>
      <c r="I1064" s="125">
        <f t="shared" si="119"/>
        <v>0</v>
      </c>
      <c r="J1064" s="126">
        <f t="shared" si="120"/>
        <v>186.16</v>
      </c>
      <c r="K1064" s="40">
        <f t="shared" si="122"/>
        <v>0</v>
      </c>
      <c r="L1064" s="23">
        <v>50</v>
      </c>
      <c r="M1064" s="22">
        <f t="shared" si="125"/>
        <v>93.08</v>
      </c>
      <c r="N1064" s="65" t="s">
        <v>3205</v>
      </c>
      <c r="O1064" s="65" t="s">
        <v>3206</v>
      </c>
      <c r="P1064" s="32" t="s">
        <v>27</v>
      </c>
      <c r="Q1064" s="32" t="s">
        <v>253</v>
      </c>
      <c r="R1064" s="162"/>
    </row>
    <row r="1065" spans="1:18" ht="18" customHeight="1">
      <c r="A1065" s="184"/>
      <c r="B1065" s="187"/>
      <c r="C1065" s="167" t="s">
        <v>3699</v>
      </c>
      <c r="E1065" s="48" t="s">
        <v>3207</v>
      </c>
      <c r="F1065" s="27" t="s">
        <v>3208</v>
      </c>
      <c r="G1065" s="67">
        <v>100</v>
      </c>
      <c r="H1065" s="26">
        <v>244.34</v>
      </c>
      <c r="I1065" s="125">
        <f t="shared" si="119"/>
        <v>0</v>
      </c>
      <c r="J1065" s="126">
        <f t="shared" si="120"/>
        <v>244.34</v>
      </c>
      <c r="K1065" s="40">
        <f t="shared" si="122"/>
        <v>0</v>
      </c>
      <c r="L1065" s="23">
        <v>50</v>
      </c>
      <c r="M1065" s="22">
        <f t="shared" si="125"/>
        <v>122.17</v>
      </c>
      <c r="N1065" s="65" t="s">
        <v>3209</v>
      </c>
      <c r="O1065" s="65" t="s">
        <v>3210</v>
      </c>
      <c r="P1065" s="32" t="s">
        <v>27</v>
      </c>
      <c r="Q1065" s="32" t="s">
        <v>253</v>
      </c>
      <c r="R1065" s="162"/>
    </row>
    <row r="1066" spans="1:18" ht="18" customHeight="1">
      <c r="A1066" s="184"/>
      <c r="B1066" s="187"/>
      <c r="C1066" s="167" t="s">
        <v>3699</v>
      </c>
      <c r="E1066" s="48" t="s">
        <v>3211</v>
      </c>
      <c r="F1066" s="27" t="s">
        <v>3212</v>
      </c>
      <c r="G1066" s="67">
        <v>100</v>
      </c>
      <c r="H1066" s="26">
        <v>293.89999999999998</v>
      </c>
      <c r="I1066" s="125">
        <f t="shared" si="119"/>
        <v>0</v>
      </c>
      <c r="J1066" s="126">
        <f t="shared" si="120"/>
        <v>293.89999999999998</v>
      </c>
      <c r="K1066" s="40">
        <f t="shared" si="122"/>
        <v>0</v>
      </c>
      <c r="L1066" s="23">
        <v>50</v>
      </c>
      <c r="M1066" s="22">
        <f t="shared" si="125"/>
        <v>146.94999999999999</v>
      </c>
      <c r="N1066" s="65" t="s">
        <v>3213</v>
      </c>
      <c r="O1066" s="65" t="s">
        <v>3214</v>
      </c>
      <c r="P1066" s="32" t="s">
        <v>27</v>
      </c>
      <c r="Q1066" s="32" t="s">
        <v>253</v>
      </c>
      <c r="R1066" s="162"/>
    </row>
    <row r="1067" spans="1:18" ht="18" customHeight="1">
      <c r="A1067" s="184"/>
      <c r="B1067" s="187"/>
      <c r="C1067" s="167" t="s">
        <v>3699</v>
      </c>
      <c r="E1067" s="48" t="s">
        <v>3215</v>
      </c>
      <c r="F1067" s="27" t="s">
        <v>3216</v>
      </c>
      <c r="G1067" s="67">
        <v>100</v>
      </c>
      <c r="H1067" s="26">
        <v>356.49</v>
      </c>
      <c r="I1067" s="125">
        <f t="shared" si="119"/>
        <v>0</v>
      </c>
      <c r="J1067" s="126">
        <f t="shared" si="120"/>
        <v>356.49</v>
      </c>
      <c r="K1067" s="40">
        <f t="shared" si="122"/>
        <v>0</v>
      </c>
      <c r="L1067" s="23">
        <v>50</v>
      </c>
      <c r="M1067" s="22">
        <f t="shared" si="125"/>
        <v>178.245</v>
      </c>
      <c r="N1067" s="65" t="s">
        <v>3217</v>
      </c>
      <c r="O1067" s="65" t="s">
        <v>3218</v>
      </c>
      <c r="P1067" s="32" t="s">
        <v>27</v>
      </c>
      <c r="Q1067" s="32" t="s">
        <v>253</v>
      </c>
      <c r="R1067" s="162"/>
    </row>
    <row r="1068" spans="1:18" ht="18" customHeight="1">
      <c r="A1068" s="184"/>
      <c r="B1068" s="187"/>
      <c r="C1068" s="167" t="s">
        <v>3699</v>
      </c>
      <c r="E1068" s="48" t="s">
        <v>3219</v>
      </c>
      <c r="F1068" s="27" t="s">
        <v>3220</v>
      </c>
      <c r="G1068" s="67">
        <v>100</v>
      </c>
      <c r="H1068" s="26">
        <v>449.58</v>
      </c>
      <c r="I1068" s="125">
        <f t="shared" si="119"/>
        <v>0</v>
      </c>
      <c r="J1068" s="126">
        <f t="shared" si="120"/>
        <v>449.58</v>
      </c>
      <c r="K1068" s="40">
        <f t="shared" si="122"/>
        <v>0</v>
      </c>
      <c r="L1068" s="23">
        <v>50</v>
      </c>
      <c r="M1068" s="22">
        <f t="shared" si="125"/>
        <v>224.79</v>
      </c>
      <c r="N1068" s="65" t="s">
        <v>3221</v>
      </c>
      <c r="O1068" s="65" t="s">
        <v>3222</v>
      </c>
      <c r="P1068" s="32" t="s">
        <v>27</v>
      </c>
      <c r="Q1068" s="32" t="s">
        <v>253</v>
      </c>
      <c r="R1068" s="162"/>
    </row>
    <row r="1069" spans="1:18" ht="18" customHeight="1">
      <c r="A1069" s="184"/>
      <c r="B1069" s="187"/>
      <c r="C1069" s="167" t="s">
        <v>3699</v>
      </c>
      <c r="E1069" s="48" t="s">
        <v>3223</v>
      </c>
      <c r="F1069" s="27" t="s">
        <v>3224</v>
      </c>
      <c r="G1069" s="67">
        <v>100</v>
      </c>
      <c r="H1069" s="26">
        <v>502.77</v>
      </c>
      <c r="I1069" s="125">
        <f t="shared" si="119"/>
        <v>0</v>
      </c>
      <c r="J1069" s="126">
        <f t="shared" si="120"/>
        <v>502.77</v>
      </c>
      <c r="K1069" s="40">
        <f t="shared" si="122"/>
        <v>0</v>
      </c>
      <c r="L1069" s="23">
        <v>50</v>
      </c>
      <c r="M1069" s="22">
        <f t="shared" si="125"/>
        <v>251.38499999999999</v>
      </c>
      <c r="N1069" s="65" t="s">
        <v>3225</v>
      </c>
      <c r="O1069" s="65" t="s">
        <v>3226</v>
      </c>
      <c r="P1069" s="32" t="s">
        <v>27</v>
      </c>
      <c r="Q1069" s="32" t="s">
        <v>253</v>
      </c>
      <c r="R1069" s="162"/>
    </row>
    <row r="1070" spans="1:18" ht="18" customHeight="1">
      <c r="A1070" s="184"/>
      <c r="B1070" s="187"/>
      <c r="C1070" s="167" t="s">
        <v>3699</v>
      </c>
      <c r="E1070" s="48" t="s">
        <v>3227</v>
      </c>
      <c r="F1070" s="27" t="s">
        <v>3228</v>
      </c>
      <c r="G1070" s="67">
        <v>100</v>
      </c>
      <c r="H1070" s="26">
        <v>622.49</v>
      </c>
      <c r="I1070" s="125">
        <f t="shared" si="119"/>
        <v>0</v>
      </c>
      <c r="J1070" s="126">
        <f t="shared" si="120"/>
        <v>622.49</v>
      </c>
      <c r="K1070" s="40">
        <f t="shared" si="122"/>
        <v>0</v>
      </c>
      <c r="L1070" s="23">
        <v>50</v>
      </c>
      <c r="M1070" s="22">
        <f t="shared" si="125"/>
        <v>311.245</v>
      </c>
      <c r="N1070" s="65" t="s">
        <v>3229</v>
      </c>
      <c r="O1070" s="65" t="s">
        <v>3230</v>
      </c>
      <c r="P1070" s="32" t="s">
        <v>27</v>
      </c>
      <c r="Q1070" s="32" t="s">
        <v>253</v>
      </c>
      <c r="R1070" s="162"/>
    </row>
    <row r="1071" spans="1:18" ht="18" customHeight="1">
      <c r="A1071" s="184"/>
      <c r="B1071" s="187"/>
      <c r="C1071" s="167" t="s">
        <v>3699</v>
      </c>
      <c r="E1071" s="48" t="s">
        <v>3231</v>
      </c>
      <c r="F1071" s="27" t="s">
        <v>3232</v>
      </c>
      <c r="G1071" s="67">
        <v>100</v>
      </c>
      <c r="H1071" s="26">
        <v>637.84</v>
      </c>
      <c r="I1071" s="125">
        <f t="shared" si="119"/>
        <v>0</v>
      </c>
      <c r="J1071" s="126">
        <f t="shared" si="120"/>
        <v>637.84</v>
      </c>
      <c r="K1071" s="40">
        <f t="shared" si="122"/>
        <v>0</v>
      </c>
      <c r="L1071" s="23">
        <v>50</v>
      </c>
      <c r="M1071" s="22">
        <f t="shared" si="125"/>
        <v>318.92</v>
      </c>
      <c r="N1071" s="65" t="s">
        <v>3233</v>
      </c>
      <c r="O1071" s="65" t="s">
        <v>3234</v>
      </c>
      <c r="P1071" s="32" t="s">
        <v>27</v>
      </c>
      <c r="Q1071" s="32" t="s">
        <v>253</v>
      </c>
      <c r="R1071" s="162"/>
    </row>
    <row r="1072" spans="1:18" ht="18" customHeight="1">
      <c r="A1072" s="184"/>
      <c r="B1072" s="187"/>
      <c r="C1072" s="167" t="s">
        <v>3699</v>
      </c>
      <c r="E1072" s="48" t="s">
        <v>3235</v>
      </c>
      <c r="F1072" s="27" t="s">
        <v>3236</v>
      </c>
      <c r="G1072" s="67">
        <v>100</v>
      </c>
      <c r="H1072" s="26">
        <v>773.87</v>
      </c>
      <c r="I1072" s="125">
        <f t="shared" ref="I1072:I1135" si="126">D1072*J1072/100</f>
        <v>0</v>
      </c>
      <c r="J1072" s="126">
        <f t="shared" si="120"/>
        <v>773.87</v>
      </c>
      <c r="K1072" s="40">
        <f t="shared" si="122"/>
        <v>0</v>
      </c>
      <c r="L1072" s="23">
        <v>50</v>
      </c>
      <c r="M1072" s="22">
        <f t="shared" si="125"/>
        <v>386.935</v>
      </c>
      <c r="N1072" s="65" t="s">
        <v>3237</v>
      </c>
      <c r="O1072" s="65" t="s">
        <v>3238</v>
      </c>
      <c r="P1072" s="32" t="s">
        <v>27</v>
      </c>
      <c r="Q1072" s="32" t="s">
        <v>253</v>
      </c>
      <c r="R1072" s="162"/>
    </row>
    <row r="1073" spans="1:18" ht="18" customHeight="1">
      <c r="A1073" s="184"/>
      <c r="B1073" s="187"/>
      <c r="C1073" s="167" t="s">
        <v>3699</v>
      </c>
      <c r="E1073" s="48" t="s">
        <v>3239</v>
      </c>
      <c r="F1073" s="27" t="s">
        <v>3240</v>
      </c>
      <c r="G1073" s="67">
        <v>100</v>
      </c>
      <c r="H1073" s="26">
        <v>798.71</v>
      </c>
      <c r="I1073" s="125">
        <f t="shared" si="126"/>
        <v>0</v>
      </c>
      <c r="J1073" s="126">
        <f t="shared" si="120"/>
        <v>798.71</v>
      </c>
      <c r="K1073" s="40">
        <f t="shared" si="122"/>
        <v>0</v>
      </c>
      <c r="L1073" s="23">
        <v>50</v>
      </c>
      <c r="M1073" s="22">
        <f t="shared" si="125"/>
        <v>399.35500000000002</v>
      </c>
      <c r="N1073" s="65" t="s">
        <v>3241</v>
      </c>
      <c r="O1073" s="65" t="s">
        <v>3242</v>
      </c>
      <c r="P1073" s="32" t="s">
        <v>27</v>
      </c>
      <c r="Q1073" s="32" t="s">
        <v>253</v>
      </c>
      <c r="R1073" s="162"/>
    </row>
    <row r="1074" spans="1:18" ht="18" customHeight="1">
      <c r="A1074" s="184"/>
      <c r="B1074" s="187"/>
      <c r="C1074" s="167" t="s">
        <v>3699</v>
      </c>
      <c r="E1074" s="48" t="s">
        <v>3243</v>
      </c>
      <c r="F1074" s="27" t="s">
        <v>3244</v>
      </c>
      <c r="G1074" s="67">
        <v>100</v>
      </c>
      <c r="H1074" s="26">
        <v>929.78</v>
      </c>
      <c r="I1074" s="125">
        <f t="shared" si="126"/>
        <v>0</v>
      </c>
      <c r="J1074" s="126">
        <f t="shared" si="120"/>
        <v>929.78</v>
      </c>
      <c r="K1074" s="40">
        <f t="shared" si="122"/>
        <v>0</v>
      </c>
      <c r="L1074" s="23">
        <v>50</v>
      </c>
      <c r="M1074" s="22">
        <f t="shared" si="125"/>
        <v>464.89</v>
      </c>
      <c r="N1074" s="65" t="s">
        <v>3245</v>
      </c>
      <c r="O1074" s="65" t="s">
        <v>3246</v>
      </c>
      <c r="P1074" s="32" t="s">
        <v>27</v>
      </c>
      <c r="Q1074" s="32" t="s">
        <v>253</v>
      </c>
      <c r="R1074" s="162"/>
    </row>
    <row r="1075" spans="1:18" ht="18" customHeight="1">
      <c r="A1075" s="184"/>
      <c r="B1075" s="187"/>
      <c r="C1075" s="167" t="s">
        <v>3699</v>
      </c>
      <c r="E1075" s="48" t="s">
        <v>3247</v>
      </c>
      <c r="F1075" s="27" t="s">
        <v>3248</v>
      </c>
      <c r="G1075" s="67">
        <v>100</v>
      </c>
      <c r="H1075" s="26">
        <v>923.97</v>
      </c>
      <c r="I1075" s="125">
        <f t="shared" si="126"/>
        <v>0</v>
      </c>
      <c r="J1075" s="126">
        <f t="shared" si="120"/>
        <v>923.97</v>
      </c>
      <c r="K1075" s="40">
        <f t="shared" si="122"/>
        <v>0</v>
      </c>
      <c r="L1075" s="23">
        <v>50</v>
      </c>
      <c r="M1075" s="22">
        <f t="shared" si="125"/>
        <v>461.98500000000001</v>
      </c>
      <c r="N1075" s="65" t="s">
        <v>3249</v>
      </c>
      <c r="O1075" s="65" t="s">
        <v>3250</v>
      </c>
      <c r="P1075" s="32" t="s">
        <v>27</v>
      </c>
      <c r="Q1075" s="32" t="s">
        <v>253</v>
      </c>
      <c r="R1075" s="162"/>
    </row>
    <row r="1076" spans="1:18" ht="18" customHeight="1">
      <c r="A1076" s="184"/>
      <c r="B1076" s="187"/>
      <c r="C1076" s="167" t="s">
        <v>3699</v>
      </c>
      <c r="E1076" s="48" t="s">
        <v>3251</v>
      </c>
      <c r="F1076" s="27" t="s">
        <v>3252</v>
      </c>
      <c r="G1076" s="67">
        <v>100</v>
      </c>
      <c r="H1076" s="26">
        <v>1073.54</v>
      </c>
      <c r="I1076" s="125">
        <f t="shared" si="126"/>
        <v>0</v>
      </c>
      <c r="J1076" s="126">
        <f t="shared" si="120"/>
        <v>1073.54</v>
      </c>
      <c r="K1076" s="40">
        <f t="shared" si="122"/>
        <v>0</v>
      </c>
      <c r="L1076" s="23">
        <v>50</v>
      </c>
      <c r="M1076" s="22">
        <f t="shared" si="125"/>
        <v>536.77</v>
      </c>
      <c r="N1076" s="65" t="s">
        <v>3253</v>
      </c>
      <c r="O1076" s="65" t="s">
        <v>3254</v>
      </c>
      <c r="P1076" s="32" t="s">
        <v>27</v>
      </c>
      <c r="Q1076" s="32" t="s">
        <v>253</v>
      </c>
      <c r="R1076" s="162"/>
    </row>
    <row r="1077" spans="1:18" ht="18" customHeight="1">
      <c r="A1077" s="184"/>
      <c r="B1077" s="187"/>
      <c r="C1077" s="167" t="s">
        <v>3699</v>
      </c>
      <c r="E1077" s="48" t="s">
        <v>3255</v>
      </c>
      <c r="F1077" s="27" t="s">
        <v>3256</v>
      </c>
      <c r="G1077" s="67">
        <v>100</v>
      </c>
      <c r="H1077" s="26">
        <v>1058.6400000000001</v>
      </c>
      <c r="I1077" s="125">
        <f t="shared" si="126"/>
        <v>0</v>
      </c>
      <c r="J1077" s="126">
        <f t="shared" si="120"/>
        <v>1058.6400000000001</v>
      </c>
      <c r="K1077" s="40">
        <f t="shared" si="122"/>
        <v>0</v>
      </c>
      <c r="L1077" s="23">
        <v>50</v>
      </c>
      <c r="M1077" s="22">
        <f t="shared" si="125"/>
        <v>529.32000000000005</v>
      </c>
      <c r="N1077" s="65" t="s">
        <v>3257</v>
      </c>
      <c r="O1077" s="65" t="s">
        <v>3258</v>
      </c>
      <c r="P1077" s="32" t="s">
        <v>27</v>
      </c>
      <c r="Q1077" s="32" t="s">
        <v>253</v>
      </c>
      <c r="R1077" s="162"/>
    </row>
    <row r="1078" spans="1:18" ht="18" customHeight="1">
      <c r="A1078" s="184"/>
      <c r="B1078" s="187"/>
      <c r="C1078" s="167" t="s">
        <v>3699</v>
      </c>
      <c r="E1078" s="48" t="s">
        <v>3259</v>
      </c>
      <c r="F1078" s="27" t="s">
        <v>3260</v>
      </c>
      <c r="G1078" s="67">
        <v>100</v>
      </c>
      <c r="H1078" s="26">
        <v>1223.1400000000001</v>
      </c>
      <c r="I1078" s="125">
        <f t="shared" si="126"/>
        <v>0</v>
      </c>
      <c r="J1078" s="126">
        <f t="shared" si="120"/>
        <v>1223.1400000000001</v>
      </c>
      <c r="K1078" s="40">
        <f t="shared" si="122"/>
        <v>0</v>
      </c>
      <c r="L1078" s="23">
        <v>50</v>
      </c>
      <c r="M1078" s="22">
        <f t="shared" si="125"/>
        <v>611.57000000000005</v>
      </c>
      <c r="N1078" s="65" t="s">
        <v>3261</v>
      </c>
      <c r="O1078" s="65" t="s">
        <v>3262</v>
      </c>
      <c r="P1078" s="32" t="s">
        <v>27</v>
      </c>
      <c r="Q1078" s="32" t="s">
        <v>253</v>
      </c>
      <c r="R1078" s="162"/>
    </row>
    <row r="1079" spans="1:18" ht="18" customHeight="1">
      <c r="A1079" s="184"/>
      <c r="B1079" s="187"/>
      <c r="C1079" s="167" t="s">
        <v>3699</v>
      </c>
      <c r="E1079" s="48" t="s">
        <v>3263</v>
      </c>
      <c r="F1079" s="27" t="s">
        <v>3264</v>
      </c>
      <c r="G1079" s="67">
        <v>100</v>
      </c>
      <c r="H1079" s="26">
        <v>130.11000000000001</v>
      </c>
      <c r="I1079" s="125">
        <f t="shared" si="126"/>
        <v>0</v>
      </c>
      <c r="J1079" s="126">
        <f t="shared" si="120"/>
        <v>130.11000000000001</v>
      </c>
      <c r="K1079" s="40">
        <f t="shared" si="122"/>
        <v>0</v>
      </c>
      <c r="L1079" s="23">
        <v>50</v>
      </c>
      <c r="M1079" s="22">
        <f t="shared" si="125"/>
        <v>65.055000000000007</v>
      </c>
      <c r="N1079" s="65" t="s">
        <v>3265</v>
      </c>
      <c r="O1079" s="65" t="s">
        <v>3266</v>
      </c>
      <c r="P1079" s="32" t="s">
        <v>27</v>
      </c>
      <c r="Q1079" s="32" t="s">
        <v>253</v>
      </c>
      <c r="R1079" s="162"/>
    </row>
    <row r="1080" spans="1:18" ht="18" customHeight="1">
      <c r="A1080" s="184"/>
      <c r="B1080" s="187"/>
      <c r="C1080" s="167" t="s">
        <v>3699</v>
      </c>
      <c r="E1080" s="48" t="s">
        <v>3267</v>
      </c>
      <c r="F1080" s="27" t="s">
        <v>3268</v>
      </c>
      <c r="G1080" s="67">
        <v>100</v>
      </c>
      <c r="H1080" s="26">
        <v>121.96</v>
      </c>
      <c r="I1080" s="125">
        <f t="shared" si="126"/>
        <v>0</v>
      </c>
      <c r="J1080" s="126">
        <f t="shared" si="120"/>
        <v>121.96</v>
      </c>
      <c r="K1080" s="40">
        <f t="shared" si="122"/>
        <v>0</v>
      </c>
      <c r="L1080" s="23">
        <v>50</v>
      </c>
      <c r="M1080" s="22">
        <f t="shared" si="125"/>
        <v>60.98</v>
      </c>
      <c r="N1080" s="65" t="s">
        <v>3269</v>
      </c>
      <c r="O1080" s="65" t="s">
        <v>3270</v>
      </c>
      <c r="P1080" s="32" t="s">
        <v>27</v>
      </c>
      <c r="Q1080" s="32" t="s">
        <v>253</v>
      </c>
      <c r="R1080" s="162"/>
    </row>
    <row r="1081" spans="1:18" ht="18" customHeight="1">
      <c r="A1081" s="184"/>
      <c r="B1081" s="187"/>
      <c r="C1081" s="167" t="s">
        <v>3699</v>
      </c>
      <c r="E1081" s="48" t="s">
        <v>3271</v>
      </c>
      <c r="F1081" s="27" t="s">
        <v>3272</v>
      </c>
      <c r="G1081" s="67">
        <v>100</v>
      </c>
      <c r="H1081" s="26">
        <v>149.07</v>
      </c>
      <c r="I1081" s="125">
        <f t="shared" si="126"/>
        <v>0</v>
      </c>
      <c r="J1081" s="126">
        <f t="shared" si="120"/>
        <v>149.07</v>
      </c>
      <c r="K1081" s="40">
        <f t="shared" si="122"/>
        <v>0</v>
      </c>
      <c r="L1081" s="23">
        <v>50</v>
      </c>
      <c r="M1081" s="22">
        <f t="shared" si="125"/>
        <v>74.534999999999997</v>
      </c>
      <c r="N1081" s="65" t="s">
        <v>3273</v>
      </c>
      <c r="O1081" s="65" t="s">
        <v>3274</v>
      </c>
      <c r="P1081" s="32" t="s">
        <v>27</v>
      </c>
      <c r="Q1081" s="32" t="s">
        <v>253</v>
      </c>
      <c r="R1081" s="162"/>
    </row>
    <row r="1082" spans="1:18" ht="18" customHeight="1">
      <c r="A1082" s="184"/>
      <c r="B1082" s="187"/>
      <c r="C1082" s="167" t="s">
        <v>3699</v>
      </c>
      <c r="E1082" s="48" t="s">
        <v>3275</v>
      </c>
      <c r="F1082" s="27" t="s">
        <v>3276</v>
      </c>
      <c r="G1082" s="67">
        <v>100</v>
      </c>
      <c r="H1082" s="26">
        <v>175.98</v>
      </c>
      <c r="I1082" s="125">
        <f t="shared" si="126"/>
        <v>0</v>
      </c>
      <c r="J1082" s="126">
        <f t="shared" si="120"/>
        <v>175.98</v>
      </c>
      <c r="K1082" s="40">
        <f t="shared" si="122"/>
        <v>0</v>
      </c>
      <c r="L1082" s="23">
        <v>50</v>
      </c>
      <c r="M1082" s="22">
        <f t="shared" si="125"/>
        <v>87.99</v>
      </c>
      <c r="N1082" s="65" t="s">
        <v>3277</v>
      </c>
      <c r="O1082" s="65" t="s">
        <v>3278</v>
      </c>
      <c r="P1082" s="32" t="s">
        <v>27</v>
      </c>
      <c r="Q1082" s="32" t="s">
        <v>253</v>
      </c>
      <c r="R1082" s="162"/>
    </row>
    <row r="1083" spans="1:18" ht="18" customHeight="1">
      <c r="A1083" s="184"/>
      <c r="B1083" s="187"/>
      <c r="C1083" s="167" t="s">
        <v>3699</v>
      </c>
      <c r="E1083" s="48" t="s">
        <v>3279</v>
      </c>
      <c r="F1083" s="27" t="s">
        <v>3280</v>
      </c>
      <c r="G1083" s="67">
        <v>100</v>
      </c>
      <c r="H1083" s="26">
        <v>211.13</v>
      </c>
      <c r="I1083" s="125">
        <f t="shared" si="126"/>
        <v>0</v>
      </c>
      <c r="J1083" s="126">
        <f t="shared" ref="J1083:J1146" si="127">SUM(H1083)*(1-K1083)</f>
        <v>211.13</v>
      </c>
      <c r="K1083" s="40">
        <f t="shared" si="122"/>
        <v>0</v>
      </c>
      <c r="L1083" s="23">
        <v>50</v>
      </c>
      <c r="M1083" s="22">
        <f t="shared" si="125"/>
        <v>105.565</v>
      </c>
      <c r="N1083" s="65" t="s">
        <v>3281</v>
      </c>
      <c r="O1083" s="65" t="s">
        <v>3282</v>
      </c>
      <c r="P1083" s="32" t="s">
        <v>27</v>
      </c>
      <c r="Q1083" s="32" t="s">
        <v>253</v>
      </c>
      <c r="R1083" s="162"/>
    </row>
    <row r="1084" spans="1:18" ht="18" customHeight="1">
      <c r="A1084" s="184"/>
      <c r="B1084" s="187"/>
      <c r="C1084" s="167" t="s">
        <v>3699</v>
      </c>
      <c r="E1084" s="48" t="s">
        <v>3283</v>
      </c>
      <c r="F1084" s="27" t="s">
        <v>3284</v>
      </c>
      <c r="G1084" s="67">
        <v>100</v>
      </c>
      <c r="H1084" s="26">
        <v>263.16000000000003</v>
      </c>
      <c r="I1084" s="125">
        <f t="shared" si="126"/>
        <v>0</v>
      </c>
      <c r="J1084" s="126">
        <f t="shared" si="127"/>
        <v>263.16000000000003</v>
      </c>
      <c r="K1084" s="40">
        <f t="shared" si="122"/>
        <v>0</v>
      </c>
      <c r="L1084" s="23">
        <v>50</v>
      </c>
      <c r="M1084" s="22">
        <f t="shared" si="125"/>
        <v>131.58000000000001</v>
      </c>
      <c r="N1084" s="65" t="s">
        <v>3285</v>
      </c>
      <c r="O1084" s="65" t="s">
        <v>3286</v>
      </c>
      <c r="P1084" s="32" t="s">
        <v>27</v>
      </c>
      <c r="Q1084" s="32" t="s">
        <v>253</v>
      </c>
      <c r="R1084" s="162"/>
    </row>
    <row r="1085" spans="1:18" ht="18" customHeight="1">
      <c r="A1085" s="184"/>
      <c r="B1085" s="187"/>
      <c r="C1085" s="167" t="s">
        <v>3699</v>
      </c>
      <c r="E1085" s="48" t="s">
        <v>3287</v>
      </c>
      <c r="F1085" s="27" t="s">
        <v>3288</v>
      </c>
      <c r="G1085" s="67">
        <v>100</v>
      </c>
      <c r="H1085" s="26">
        <v>314.52999999999997</v>
      </c>
      <c r="I1085" s="125">
        <f t="shared" si="126"/>
        <v>0</v>
      </c>
      <c r="J1085" s="126">
        <f t="shared" si="127"/>
        <v>314.52999999999997</v>
      </c>
      <c r="K1085" s="40">
        <f t="shared" si="122"/>
        <v>0</v>
      </c>
      <c r="L1085" s="23">
        <v>50</v>
      </c>
      <c r="M1085" s="22">
        <f t="shared" si="125"/>
        <v>157.26499999999999</v>
      </c>
      <c r="N1085" s="65" t="s">
        <v>3289</v>
      </c>
      <c r="O1085" s="65" t="s">
        <v>3290</v>
      </c>
      <c r="P1085" s="32" t="s">
        <v>27</v>
      </c>
      <c r="Q1085" s="32" t="s">
        <v>253</v>
      </c>
      <c r="R1085" s="162"/>
    </row>
    <row r="1086" spans="1:18" ht="18" customHeight="1">
      <c r="A1086" s="94"/>
      <c r="B1086" s="187"/>
      <c r="C1086" s="167" t="s">
        <v>3699</v>
      </c>
      <c r="E1086" s="48" t="s">
        <v>3291</v>
      </c>
      <c r="F1086" s="27" t="s">
        <v>3292</v>
      </c>
      <c r="G1086" s="67">
        <v>100</v>
      </c>
      <c r="H1086" s="26">
        <v>367.95</v>
      </c>
      <c r="I1086" s="125">
        <f t="shared" si="126"/>
        <v>0</v>
      </c>
      <c r="J1086" s="126">
        <f t="shared" si="127"/>
        <v>367.95</v>
      </c>
      <c r="K1086" s="40">
        <f t="shared" si="122"/>
        <v>0</v>
      </c>
      <c r="L1086" s="23">
        <v>50</v>
      </c>
      <c r="M1086" s="22">
        <f t="shared" si="125"/>
        <v>183.97499999999999</v>
      </c>
      <c r="N1086" s="65" t="s">
        <v>3293</v>
      </c>
      <c r="O1086" s="65" t="s">
        <v>3294</v>
      </c>
      <c r="P1086" s="32" t="s">
        <v>27</v>
      </c>
      <c r="Q1086" s="32" t="s">
        <v>253</v>
      </c>
      <c r="R1086" s="162"/>
    </row>
    <row r="1087" spans="1:18" ht="18" customHeight="1">
      <c r="A1087" s="94"/>
      <c r="B1087" s="187"/>
      <c r="C1087" s="167" t="s">
        <v>3699</v>
      </c>
      <c r="E1087" s="48" t="s">
        <v>3295</v>
      </c>
      <c r="F1087" s="27" t="s">
        <v>3296</v>
      </c>
      <c r="G1087" s="67">
        <v>100</v>
      </c>
      <c r="H1087" s="26">
        <v>419.96</v>
      </c>
      <c r="I1087" s="125">
        <f t="shared" si="126"/>
        <v>0</v>
      </c>
      <c r="J1087" s="126">
        <f t="shared" si="127"/>
        <v>419.96</v>
      </c>
      <c r="K1087" s="40">
        <f t="shared" si="122"/>
        <v>0</v>
      </c>
      <c r="L1087" s="23">
        <v>50</v>
      </c>
      <c r="M1087" s="22">
        <f t="shared" si="125"/>
        <v>209.98</v>
      </c>
      <c r="N1087" s="65" t="s">
        <v>3297</v>
      </c>
      <c r="O1087" s="65" t="s">
        <v>3298</v>
      </c>
      <c r="P1087" s="32" t="s">
        <v>27</v>
      </c>
      <c r="Q1087" s="32" t="s">
        <v>253</v>
      </c>
      <c r="R1087" s="162"/>
    </row>
    <row r="1088" spans="1:18" ht="18" customHeight="1">
      <c r="A1088" s="94"/>
      <c r="B1088" s="187"/>
      <c r="C1088" s="167" t="s">
        <v>3699</v>
      </c>
      <c r="E1088" s="48" t="s">
        <v>3299</v>
      </c>
      <c r="F1088" s="27" t="s">
        <v>3300</v>
      </c>
      <c r="G1088" s="67">
        <v>100</v>
      </c>
      <c r="H1088" s="26">
        <v>475.04</v>
      </c>
      <c r="I1088" s="125">
        <f t="shared" si="126"/>
        <v>0</v>
      </c>
      <c r="J1088" s="126">
        <f t="shared" si="127"/>
        <v>475.04</v>
      </c>
      <c r="K1088" s="40">
        <f t="shared" si="122"/>
        <v>0</v>
      </c>
      <c r="L1088" s="23">
        <v>50</v>
      </c>
      <c r="M1088" s="22">
        <f t="shared" si="125"/>
        <v>237.52</v>
      </c>
      <c r="N1088" s="65" t="s">
        <v>3301</v>
      </c>
      <c r="O1088" s="65" t="s">
        <v>3302</v>
      </c>
      <c r="P1088" s="32" t="s">
        <v>27</v>
      </c>
      <c r="Q1088" s="32" t="s">
        <v>253</v>
      </c>
      <c r="R1088" s="162"/>
    </row>
    <row r="1089" spans="1:18" ht="18" customHeight="1">
      <c r="A1089" s="94"/>
      <c r="B1089" s="187"/>
      <c r="C1089" s="167" t="s">
        <v>3699</v>
      </c>
      <c r="E1089" s="48" t="s">
        <v>3303</v>
      </c>
      <c r="F1089" s="27" t="s">
        <v>3304</v>
      </c>
      <c r="G1089" s="67">
        <v>100</v>
      </c>
      <c r="H1089" s="26">
        <v>534.13</v>
      </c>
      <c r="I1089" s="125">
        <f t="shared" si="126"/>
        <v>0</v>
      </c>
      <c r="J1089" s="126">
        <f t="shared" si="127"/>
        <v>534.13</v>
      </c>
      <c r="K1089" s="40">
        <f t="shared" si="122"/>
        <v>0</v>
      </c>
      <c r="L1089" s="23">
        <v>50</v>
      </c>
      <c r="M1089" s="22">
        <f t="shared" si="125"/>
        <v>267.065</v>
      </c>
      <c r="N1089" s="65" t="s">
        <v>3305</v>
      </c>
      <c r="O1089" s="65" t="s">
        <v>3306</v>
      </c>
      <c r="P1089" s="32" t="s">
        <v>27</v>
      </c>
      <c r="Q1089" s="32" t="s">
        <v>253</v>
      </c>
      <c r="R1089" s="162"/>
    </row>
    <row r="1090" spans="1:18" ht="18" customHeight="1">
      <c r="A1090" s="94"/>
      <c r="B1090" s="187"/>
      <c r="C1090" s="167" t="s">
        <v>3699</v>
      </c>
      <c r="E1090" s="48" t="s">
        <v>3307</v>
      </c>
      <c r="F1090" s="27" t="s">
        <v>3308</v>
      </c>
      <c r="G1090" s="67">
        <v>100</v>
      </c>
      <c r="H1090" s="26">
        <v>590.27</v>
      </c>
      <c r="I1090" s="125">
        <f t="shared" si="126"/>
        <v>0</v>
      </c>
      <c r="J1090" s="126">
        <f t="shared" si="127"/>
        <v>590.27</v>
      </c>
      <c r="K1090" s="40">
        <f t="shared" si="122"/>
        <v>0</v>
      </c>
      <c r="L1090" s="23">
        <v>50</v>
      </c>
      <c r="M1090" s="22">
        <f t="shared" si="125"/>
        <v>295.13499999999999</v>
      </c>
      <c r="N1090" s="65" t="s">
        <v>3309</v>
      </c>
      <c r="O1090" s="65" t="s">
        <v>3310</v>
      </c>
      <c r="P1090" s="32" t="s">
        <v>27</v>
      </c>
      <c r="Q1090" s="32" t="s">
        <v>253</v>
      </c>
      <c r="R1090" s="162"/>
    </row>
    <row r="1091" spans="1:18" ht="18" customHeight="1">
      <c r="A1091" s="94"/>
      <c r="B1091" s="187"/>
      <c r="C1091" s="167" t="s">
        <v>3699</v>
      </c>
      <c r="E1091" s="48" t="s">
        <v>3311</v>
      </c>
      <c r="F1091" s="27" t="s">
        <v>3312</v>
      </c>
      <c r="G1091" s="67">
        <v>100</v>
      </c>
      <c r="H1091" s="26">
        <v>654.80999999999995</v>
      </c>
      <c r="I1091" s="125">
        <f t="shared" si="126"/>
        <v>0</v>
      </c>
      <c r="J1091" s="126">
        <f t="shared" si="127"/>
        <v>654.80999999999995</v>
      </c>
      <c r="K1091" s="40">
        <f t="shared" si="122"/>
        <v>0</v>
      </c>
      <c r="L1091" s="23">
        <v>50</v>
      </c>
      <c r="M1091" s="22">
        <f t="shared" si="125"/>
        <v>327.40499999999997</v>
      </c>
      <c r="N1091" s="65" t="s">
        <v>3313</v>
      </c>
      <c r="O1091" s="65" t="s">
        <v>3314</v>
      </c>
      <c r="P1091" s="32" t="s">
        <v>27</v>
      </c>
      <c r="Q1091" s="32" t="s">
        <v>253</v>
      </c>
      <c r="R1091" s="162"/>
    </row>
    <row r="1092" spans="1:18" ht="18" customHeight="1">
      <c r="A1092" s="94"/>
      <c r="B1092" s="187"/>
      <c r="C1092" s="167" t="s">
        <v>3699</v>
      </c>
      <c r="E1092" s="48" t="s">
        <v>3315</v>
      </c>
      <c r="F1092" s="27" t="s">
        <v>3316</v>
      </c>
      <c r="G1092" s="67">
        <v>100</v>
      </c>
      <c r="H1092" s="26">
        <v>718.13</v>
      </c>
      <c r="I1092" s="125">
        <f t="shared" si="126"/>
        <v>0</v>
      </c>
      <c r="J1092" s="126">
        <f t="shared" si="127"/>
        <v>718.13</v>
      </c>
      <c r="K1092" s="40">
        <f t="shared" si="122"/>
        <v>0</v>
      </c>
      <c r="L1092" s="23">
        <v>50</v>
      </c>
      <c r="M1092" s="22">
        <f t="shared" si="125"/>
        <v>359.065</v>
      </c>
      <c r="N1092" s="65" t="s">
        <v>3317</v>
      </c>
      <c r="O1092" s="65" t="s">
        <v>3318</v>
      </c>
      <c r="P1092" s="32" t="s">
        <v>27</v>
      </c>
      <c r="Q1092" s="32" t="s">
        <v>253</v>
      </c>
      <c r="R1092" s="162"/>
    </row>
    <row r="1093" spans="1:18" ht="18" customHeight="1">
      <c r="A1093" s="94"/>
      <c r="B1093" s="187"/>
      <c r="C1093" s="167" t="s">
        <v>3699</v>
      </c>
      <c r="E1093" s="48" t="s">
        <v>3319</v>
      </c>
      <c r="F1093" s="27" t="s">
        <v>3320</v>
      </c>
      <c r="G1093" s="67">
        <v>100</v>
      </c>
      <c r="H1093" s="26">
        <v>784.19</v>
      </c>
      <c r="I1093" s="125">
        <f t="shared" si="126"/>
        <v>0</v>
      </c>
      <c r="J1093" s="126">
        <f t="shared" si="127"/>
        <v>784.19</v>
      </c>
      <c r="K1093" s="40">
        <f t="shared" si="122"/>
        <v>0</v>
      </c>
      <c r="L1093" s="23">
        <v>50</v>
      </c>
      <c r="M1093" s="22">
        <f t="shared" si="125"/>
        <v>392.09500000000003</v>
      </c>
      <c r="N1093" s="65" t="s">
        <v>3321</v>
      </c>
      <c r="O1093" s="65" t="s">
        <v>3322</v>
      </c>
      <c r="P1093" s="32" t="s">
        <v>27</v>
      </c>
      <c r="Q1093" s="32" t="s">
        <v>253</v>
      </c>
      <c r="R1093" s="162"/>
    </row>
    <row r="1094" spans="1:18" ht="18" customHeight="1">
      <c r="A1094" s="94"/>
      <c r="B1094" s="187"/>
      <c r="C1094" s="167" t="s">
        <v>3699</v>
      </c>
      <c r="E1094" s="48" t="s">
        <v>3323</v>
      </c>
      <c r="F1094" s="27" t="s">
        <v>3324</v>
      </c>
      <c r="G1094" s="67">
        <v>100</v>
      </c>
      <c r="H1094" s="26">
        <v>860.73</v>
      </c>
      <c r="I1094" s="125">
        <f t="shared" si="126"/>
        <v>0</v>
      </c>
      <c r="J1094" s="126">
        <f t="shared" si="127"/>
        <v>860.73</v>
      </c>
      <c r="K1094" s="40">
        <f t="shared" si="122"/>
        <v>0</v>
      </c>
      <c r="L1094" s="23">
        <v>50</v>
      </c>
      <c r="M1094" s="22">
        <f t="shared" si="125"/>
        <v>430.36500000000001</v>
      </c>
      <c r="N1094" s="65" t="s">
        <v>3325</v>
      </c>
      <c r="O1094" s="65" t="s">
        <v>3326</v>
      </c>
      <c r="P1094" s="32" t="s">
        <v>27</v>
      </c>
      <c r="Q1094" s="32" t="s">
        <v>253</v>
      </c>
      <c r="R1094" s="162"/>
    </row>
    <row r="1095" spans="1:18" ht="18" customHeight="1">
      <c r="A1095" s="94"/>
      <c r="B1095" s="187"/>
      <c r="C1095" s="167" t="s">
        <v>3699</v>
      </c>
      <c r="E1095" s="48" t="s">
        <v>3327</v>
      </c>
      <c r="F1095" s="27" t="s">
        <v>3328</v>
      </c>
      <c r="G1095" s="67">
        <v>100</v>
      </c>
      <c r="H1095" s="26">
        <v>931.97</v>
      </c>
      <c r="I1095" s="125">
        <f t="shared" si="126"/>
        <v>0</v>
      </c>
      <c r="J1095" s="126">
        <f t="shared" si="127"/>
        <v>931.97</v>
      </c>
      <c r="K1095" s="40">
        <f t="shared" si="122"/>
        <v>0</v>
      </c>
      <c r="L1095" s="23">
        <v>50</v>
      </c>
      <c r="M1095" s="22">
        <f t="shared" si="125"/>
        <v>465.98500000000001</v>
      </c>
      <c r="N1095" s="65" t="s">
        <v>3329</v>
      </c>
      <c r="O1095" s="65" t="s">
        <v>3330</v>
      </c>
      <c r="P1095" s="32" t="s">
        <v>27</v>
      </c>
      <c r="Q1095" s="32" t="s">
        <v>253</v>
      </c>
      <c r="R1095" s="162"/>
    </row>
    <row r="1096" spans="1:18" ht="18" customHeight="1">
      <c r="A1096" s="94"/>
      <c r="B1096" s="187"/>
      <c r="C1096" s="167" t="s">
        <v>3699</v>
      </c>
      <c r="E1096" s="48" t="s">
        <v>3331</v>
      </c>
      <c r="F1096" s="27" t="s">
        <v>3332</v>
      </c>
      <c r="G1096" s="67">
        <v>100</v>
      </c>
      <c r="H1096" s="26">
        <v>95.67</v>
      </c>
      <c r="I1096" s="125">
        <f t="shared" si="126"/>
        <v>0</v>
      </c>
      <c r="J1096" s="126">
        <f t="shared" si="127"/>
        <v>95.67</v>
      </c>
      <c r="K1096" s="40">
        <f t="shared" si="122"/>
        <v>0</v>
      </c>
      <c r="L1096" s="23">
        <v>50</v>
      </c>
      <c r="M1096" s="22">
        <f t="shared" si="125"/>
        <v>47.835000000000001</v>
      </c>
      <c r="N1096" s="65" t="s">
        <v>3333</v>
      </c>
      <c r="O1096" s="65" t="s">
        <v>3334</v>
      </c>
      <c r="P1096" s="32" t="s">
        <v>27</v>
      </c>
      <c r="Q1096" s="32" t="s">
        <v>253</v>
      </c>
      <c r="R1096" s="162"/>
    </row>
    <row r="1097" spans="1:18" ht="18" customHeight="1">
      <c r="A1097" s="94"/>
      <c r="B1097" s="187"/>
      <c r="C1097" s="167" t="s">
        <v>3699</v>
      </c>
      <c r="E1097" s="48" t="s">
        <v>3335</v>
      </c>
      <c r="F1097" s="27" t="s">
        <v>3336</v>
      </c>
      <c r="G1097" s="67">
        <v>100</v>
      </c>
      <c r="H1097" s="26">
        <v>32.07</v>
      </c>
      <c r="I1097" s="125">
        <f t="shared" si="126"/>
        <v>0</v>
      </c>
      <c r="J1097" s="126">
        <f t="shared" si="127"/>
        <v>32.07</v>
      </c>
      <c r="K1097" s="40">
        <f t="shared" si="122"/>
        <v>0</v>
      </c>
      <c r="L1097" s="23">
        <v>200</v>
      </c>
      <c r="M1097" s="22">
        <f t="shared" si="125"/>
        <v>64.14</v>
      </c>
      <c r="N1097" s="65" t="s">
        <v>3337</v>
      </c>
      <c r="O1097" s="65" t="s">
        <v>3338</v>
      </c>
      <c r="P1097" s="32" t="s">
        <v>27</v>
      </c>
      <c r="Q1097" s="32" t="s">
        <v>253</v>
      </c>
      <c r="R1097" s="162"/>
    </row>
    <row r="1098" spans="1:18" ht="18" customHeight="1">
      <c r="A1098" s="94"/>
      <c r="B1098" s="187"/>
      <c r="C1098" s="167" t="s">
        <v>3699</v>
      </c>
      <c r="E1098" s="48" t="s">
        <v>3339</v>
      </c>
      <c r="F1098" s="27" t="s">
        <v>3340</v>
      </c>
      <c r="G1098" s="67">
        <v>100</v>
      </c>
      <c r="H1098" s="26">
        <v>36.22</v>
      </c>
      <c r="I1098" s="125">
        <f t="shared" si="126"/>
        <v>0</v>
      </c>
      <c r="J1098" s="126">
        <f t="shared" si="127"/>
        <v>36.22</v>
      </c>
      <c r="K1098" s="40">
        <f t="shared" si="122"/>
        <v>0</v>
      </c>
      <c r="L1098" s="23">
        <v>200</v>
      </c>
      <c r="M1098" s="22">
        <f t="shared" si="125"/>
        <v>72.44</v>
      </c>
      <c r="N1098" s="65" t="s">
        <v>3341</v>
      </c>
      <c r="O1098" s="65" t="s">
        <v>3342</v>
      </c>
      <c r="P1098" s="32" t="s">
        <v>27</v>
      </c>
      <c r="Q1098" s="32" t="s">
        <v>253</v>
      </c>
      <c r="R1098" s="162"/>
    </row>
    <row r="1099" spans="1:18" ht="18" customHeight="1">
      <c r="A1099" s="94"/>
      <c r="B1099" s="187"/>
      <c r="C1099" s="167" t="s">
        <v>3699</v>
      </c>
      <c r="E1099" s="48" t="s">
        <v>3343</v>
      </c>
      <c r="F1099" s="27" t="s">
        <v>3344</v>
      </c>
      <c r="G1099" s="67">
        <v>100</v>
      </c>
      <c r="H1099" s="26">
        <v>42.84</v>
      </c>
      <c r="I1099" s="125">
        <f t="shared" si="126"/>
        <v>0</v>
      </c>
      <c r="J1099" s="126">
        <f t="shared" si="127"/>
        <v>42.84</v>
      </c>
      <c r="K1099" s="40">
        <f t="shared" si="122"/>
        <v>0</v>
      </c>
      <c r="L1099" s="23">
        <v>200</v>
      </c>
      <c r="M1099" s="22">
        <f t="shared" si="125"/>
        <v>85.68</v>
      </c>
      <c r="N1099" s="65" t="s">
        <v>3345</v>
      </c>
      <c r="O1099" s="65" t="s">
        <v>3346</v>
      </c>
      <c r="P1099" s="32" t="s">
        <v>27</v>
      </c>
      <c r="Q1099" s="32" t="s">
        <v>253</v>
      </c>
      <c r="R1099" s="162"/>
    </row>
    <row r="1100" spans="1:18" ht="18" customHeight="1">
      <c r="A1100" s="94"/>
      <c r="B1100" s="187"/>
      <c r="C1100" s="167" t="s">
        <v>3699</v>
      </c>
      <c r="E1100" s="48" t="s">
        <v>3347</v>
      </c>
      <c r="F1100" s="27" t="s">
        <v>3348</v>
      </c>
      <c r="G1100" s="67">
        <v>100</v>
      </c>
      <c r="H1100" s="26">
        <v>48.28</v>
      </c>
      <c r="I1100" s="125">
        <f t="shared" si="126"/>
        <v>0</v>
      </c>
      <c r="J1100" s="126">
        <f t="shared" si="127"/>
        <v>48.28</v>
      </c>
      <c r="K1100" s="40">
        <f t="shared" si="122"/>
        <v>0</v>
      </c>
      <c r="L1100" s="23">
        <v>100</v>
      </c>
      <c r="M1100" s="22">
        <f t="shared" si="125"/>
        <v>48.28</v>
      </c>
      <c r="N1100" s="65" t="s">
        <v>3349</v>
      </c>
      <c r="O1100" s="65" t="s">
        <v>3350</v>
      </c>
      <c r="P1100" s="32" t="s">
        <v>27</v>
      </c>
      <c r="Q1100" s="32" t="s">
        <v>253</v>
      </c>
      <c r="R1100" s="162"/>
    </row>
    <row r="1101" spans="1:18" ht="18" customHeight="1">
      <c r="A1101" s="94"/>
      <c r="B1101" s="187"/>
      <c r="C1101" s="167" t="s">
        <v>3699</v>
      </c>
      <c r="E1101" s="48" t="s">
        <v>3351</v>
      </c>
      <c r="F1101" s="27" t="s">
        <v>3352</v>
      </c>
      <c r="G1101" s="67">
        <v>100</v>
      </c>
      <c r="H1101" s="26">
        <v>53.7</v>
      </c>
      <c r="I1101" s="125">
        <f t="shared" si="126"/>
        <v>0</v>
      </c>
      <c r="J1101" s="126">
        <f t="shared" si="127"/>
        <v>53.7</v>
      </c>
      <c r="K1101" s="40">
        <f t="shared" si="122"/>
        <v>0</v>
      </c>
      <c r="L1101" s="23">
        <v>100</v>
      </c>
      <c r="M1101" s="22">
        <f t="shared" si="125"/>
        <v>53.7</v>
      </c>
      <c r="N1101" s="65" t="s">
        <v>3353</v>
      </c>
      <c r="O1101" s="65" t="s">
        <v>3354</v>
      </c>
      <c r="P1101" s="32" t="s">
        <v>27</v>
      </c>
      <c r="Q1101" s="32" t="s">
        <v>253</v>
      </c>
      <c r="R1101" s="162"/>
    </row>
    <row r="1102" spans="1:18" ht="18" customHeight="1">
      <c r="A1102" s="94"/>
      <c r="B1102" s="187"/>
      <c r="C1102" s="167" t="s">
        <v>3699</v>
      </c>
      <c r="E1102" s="48" t="s">
        <v>3355</v>
      </c>
      <c r="F1102" s="27" t="s">
        <v>3356</v>
      </c>
      <c r="G1102" s="67">
        <v>100</v>
      </c>
      <c r="H1102" s="26">
        <v>69.599999999999994</v>
      </c>
      <c r="I1102" s="125">
        <f t="shared" si="126"/>
        <v>0</v>
      </c>
      <c r="J1102" s="126">
        <f t="shared" si="127"/>
        <v>69.599999999999994</v>
      </c>
      <c r="K1102" s="40">
        <f t="shared" si="122"/>
        <v>0</v>
      </c>
      <c r="L1102" s="23">
        <v>100</v>
      </c>
      <c r="M1102" s="22">
        <f t="shared" si="125"/>
        <v>69.599999999999994</v>
      </c>
      <c r="N1102" s="65" t="s">
        <v>3357</v>
      </c>
      <c r="O1102" s="65" t="s">
        <v>3358</v>
      </c>
      <c r="P1102" s="32" t="s">
        <v>27</v>
      </c>
      <c r="Q1102" s="32" t="s">
        <v>253</v>
      </c>
      <c r="R1102" s="162"/>
    </row>
    <row r="1103" spans="1:18" ht="18" customHeight="1">
      <c r="A1103" s="94"/>
      <c r="B1103" s="187"/>
      <c r="C1103" s="167" t="s">
        <v>3699</v>
      </c>
      <c r="E1103" s="48" t="s">
        <v>3359</v>
      </c>
      <c r="F1103" s="27" t="s">
        <v>3360</v>
      </c>
      <c r="G1103" s="67">
        <v>100</v>
      </c>
      <c r="H1103" s="26">
        <v>89.48</v>
      </c>
      <c r="I1103" s="125">
        <f t="shared" si="126"/>
        <v>0</v>
      </c>
      <c r="J1103" s="126">
        <f t="shared" si="127"/>
        <v>89.48</v>
      </c>
      <c r="K1103" s="40">
        <f t="shared" si="122"/>
        <v>0</v>
      </c>
      <c r="L1103" s="23">
        <v>100</v>
      </c>
      <c r="M1103" s="22">
        <f t="shared" si="125"/>
        <v>89.48</v>
      </c>
      <c r="N1103" s="65" t="s">
        <v>3361</v>
      </c>
      <c r="O1103" s="65" t="s">
        <v>3362</v>
      </c>
      <c r="P1103" s="32" t="s">
        <v>27</v>
      </c>
      <c r="Q1103" s="32" t="s">
        <v>253</v>
      </c>
      <c r="R1103" s="162"/>
    </row>
    <row r="1104" spans="1:18" ht="18" customHeight="1">
      <c r="A1104" s="94"/>
      <c r="B1104" s="187"/>
      <c r="C1104" s="167" t="s">
        <v>3699</v>
      </c>
      <c r="E1104" s="48" t="s">
        <v>3363</v>
      </c>
      <c r="F1104" s="27" t="s">
        <v>3364</v>
      </c>
      <c r="G1104" s="67">
        <v>100</v>
      </c>
      <c r="H1104" s="26">
        <v>119.48</v>
      </c>
      <c r="I1104" s="125">
        <f t="shared" si="126"/>
        <v>0</v>
      </c>
      <c r="J1104" s="126">
        <f t="shared" si="127"/>
        <v>119.48</v>
      </c>
      <c r="K1104" s="40">
        <f t="shared" si="122"/>
        <v>0</v>
      </c>
      <c r="L1104" s="23">
        <v>100</v>
      </c>
      <c r="M1104" s="22">
        <f t="shared" si="125"/>
        <v>119.48</v>
      </c>
      <c r="N1104" s="65" t="s">
        <v>3365</v>
      </c>
      <c r="O1104" s="65" t="s">
        <v>3366</v>
      </c>
      <c r="P1104" s="32" t="s">
        <v>27</v>
      </c>
      <c r="Q1104" s="32" t="s">
        <v>253</v>
      </c>
      <c r="R1104" s="162"/>
    </row>
    <row r="1105" spans="1:18" ht="18" customHeight="1">
      <c r="A1105" s="94"/>
      <c r="B1105" s="187"/>
      <c r="C1105" s="167" t="s">
        <v>3699</v>
      </c>
      <c r="E1105" s="48" t="s">
        <v>3367</v>
      </c>
      <c r="F1105" s="27" t="s">
        <v>3368</v>
      </c>
      <c r="G1105" s="67">
        <v>100</v>
      </c>
      <c r="H1105" s="26">
        <v>143.19999999999999</v>
      </c>
      <c r="I1105" s="125">
        <f t="shared" si="126"/>
        <v>0</v>
      </c>
      <c r="J1105" s="126">
        <f t="shared" si="127"/>
        <v>143.19999999999999</v>
      </c>
      <c r="K1105" s="40">
        <f t="shared" si="122"/>
        <v>0</v>
      </c>
      <c r="L1105" s="23">
        <v>100</v>
      </c>
      <c r="M1105" s="22">
        <f t="shared" si="125"/>
        <v>143.19999999999999</v>
      </c>
      <c r="N1105" s="65" t="s">
        <v>3369</v>
      </c>
      <c r="O1105" s="65" t="s">
        <v>3370</v>
      </c>
      <c r="P1105" s="32" t="s">
        <v>27</v>
      </c>
      <c r="Q1105" s="32" t="s">
        <v>253</v>
      </c>
      <c r="R1105" s="162"/>
    </row>
    <row r="1106" spans="1:18" ht="18" customHeight="1">
      <c r="A1106" s="94"/>
      <c r="B1106" s="187"/>
      <c r="C1106" s="167" t="s">
        <v>3699</v>
      </c>
      <c r="E1106" s="48" t="s">
        <v>3371</v>
      </c>
      <c r="F1106" s="27" t="s">
        <v>3372</v>
      </c>
      <c r="G1106" s="67">
        <v>100</v>
      </c>
      <c r="H1106" s="26">
        <v>183.43</v>
      </c>
      <c r="I1106" s="125">
        <f t="shared" si="126"/>
        <v>0</v>
      </c>
      <c r="J1106" s="126">
        <f t="shared" si="127"/>
        <v>183.43</v>
      </c>
      <c r="K1106" s="40">
        <f t="shared" si="122"/>
        <v>0</v>
      </c>
      <c r="L1106" s="23">
        <v>100</v>
      </c>
      <c r="M1106" s="22">
        <f t="shared" si="125"/>
        <v>183.43</v>
      </c>
      <c r="N1106" s="65" t="s">
        <v>3373</v>
      </c>
      <c r="O1106" s="65" t="s">
        <v>3374</v>
      </c>
      <c r="P1106" s="32" t="s">
        <v>27</v>
      </c>
      <c r="Q1106" s="32" t="s">
        <v>253</v>
      </c>
      <c r="R1106" s="162"/>
    </row>
    <row r="1107" spans="1:18" ht="18" customHeight="1">
      <c r="A1107" s="94"/>
      <c r="B1107" s="187"/>
      <c r="C1107" s="167" t="s">
        <v>3699</v>
      </c>
      <c r="E1107" s="48" t="s">
        <v>3375</v>
      </c>
      <c r="F1107" s="27" t="s">
        <v>3376</v>
      </c>
      <c r="G1107" s="67">
        <v>100</v>
      </c>
      <c r="H1107" s="26">
        <v>234.49</v>
      </c>
      <c r="I1107" s="125">
        <f t="shared" si="126"/>
        <v>0</v>
      </c>
      <c r="J1107" s="126">
        <f t="shared" si="127"/>
        <v>234.49</v>
      </c>
      <c r="K1107" s="40">
        <f t="shared" si="122"/>
        <v>0</v>
      </c>
      <c r="L1107" s="23">
        <v>100</v>
      </c>
      <c r="M1107" s="22">
        <f t="shared" si="125"/>
        <v>234.49</v>
      </c>
      <c r="N1107" s="65" t="s">
        <v>3377</v>
      </c>
      <c r="O1107" s="65" t="s">
        <v>3378</v>
      </c>
      <c r="P1107" s="32" t="s">
        <v>27</v>
      </c>
      <c r="Q1107" s="32" t="s">
        <v>253</v>
      </c>
      <c r="R1107" s="162"/>
    </row>
    <row r="1108" spans="1:18" ht="18" customHeight="1">
      <c r="A1108" s="94"/>
      <c r="B1108" s="187"/>
      <c r="C1108" s="167" t="s">
        <v>3699</v>
      </c>
      <c r="E1108" s="48" t="s">
        <v>3379</v>
      </c>
      <c r="F1108" s="27" t="s">
        <v>3380</v>
      </c>
      <c r="G1108" s="67">
        <v>100</v>
      </c>
      <c r="H1108" s="26">
        <v>290.60000000000002</v>
      </c>
      <c r="I1108" s="125">
        <f t="shared" si="126"/>
        <v>0</v>
      </c>
      <c r="J1108" s="126">
        <f t="shared" si="127"/>
        <v>290.60000000000002</v>
      </c>
      <c r="K1108" s="40">
        <f t="shared" si="122"/>
        <v>0</v>
      </c>
      <c r="L1108" s="23">
        <v>100</v>
      </c>
      <c r="M1108" s="22">
        <f t="shared" si="125"/>
        <v>290.60000000000002</v>
      </c>
      <c r="N1108" s="65" t="s">
        <v>3381</v>
      </c>
      <c r="O1108" s="65" t="s">
        <v>3382</v>
      </c>
      <c r="P1108" s="32" t="s">
        <v>27</v>
      </c>
      <c r="Q1108" s="32" t="s">
        <v>253</v>
      </c>
      <c r="R1108" s="162"/>
    </row>
    <row r="1109" spans="1:18" ht="18" customHeight="1">
      <c r="A1109" s="94"/>
      <c r="B1109" s="187"/>
      <c r="C1109" s="167" t="s">
        <v>3699</v>
      </c>
      <c r="E1109" s="48" t="s">
        <v>3383</v>
      </c>
      <c r="F1109" s="27" t="s">
        <v>3384</v>
      </c>
      <c r="G1109" s="67">
        <v>100</v>
      </c>
      <c r="H1109" s="26">
        <v>324.02999999999997</v>
      </c>
      <c r="I1109" s="125">
        <f t="shared" si="126"/>
        <v>0</v>
      </c>
      <c r="J1109" s="126">
        <f t="shared" si="127"/>
        <v>324.02999999999997</v>
      </c>
      <c r="K1109" s="40">
        <f t="shared" si="122"/>
        <v>0</v>
      </c>
      <c r="L1109" s="23">
        <v>100</v>
      </c>
      <c r="M1109" s="22">
        <f t="shared" si="125"/>
        <v>324.02999999999997</v>
      </c>
      <c r="N1109" s="65" t="s">
        <v>3385</v>
      </c>
      <c r="O1109" s="65" t="s">
        <v>3386</v>
      </c>
      <c r="P1109" s="32" t="s">
        <v>27</v>
      </c>
      <c r="Q1109" s="32" t="s">
        <v>253</v>
      </c>
      <c r="R1109" s="162"/>
    </row>
    <row r="1110" spans="1:18" ht="18" customHeight="1">
      <c r="A1110" s="94"/>
      <c r="B1110" s="187"/>
      <c r="C1110" s="167" t="s">
        <v>3699</v>
      </c>
      <c r="E1110" s="48" t="s">
        <v>3387</v>
      </c>
      <c r="F1110" s="27" t="s">
        <v>3388</v>
      </c>
      <c r="G1110" s="67">
        <v>100</v>
      </c>
      <c r="H1110" s="26">
        <v>400.96</v>
      </c>
      <c r="I1110" s="125">
        <f t="shared" si="126"/>
        <v>0</v>
      </c>
      <c r="J1110" s="126">
        <f t="shared" si="127"/>
        <v>400.96</v>
      </c>
      <c r="K1110" s="40">
        <f t="shared" si="122"/>
        <v>0</v>
      </c>
      <c r="L1110" s="23">
        <v>100</v>
      </c>
      <c r="M1110" s="22">
        <f t="shared" si="125"/>
        <v>400.96</v>
      </c>
      <c r="N1110" s="65" t="s">
        <v>3389</v>
      </c>
      <c r="O1110" s="65" t="s">
        <v>3390</v>
      </c>
      <c r="P1110" s="32" t="s">
        <v>27</v>
      </c>
      <c r="Q1110" s="32" t="s">
        <v>253</v>
      </c>
      <c r="R1110" s="162"/>
    </row>
    <row r="1111" spans="1:18" ht="18" customHeight="1">
      <c r="A1111" s="94"/>
      <c r="B1111" s="187"/>
      <c r="C1111" s="167" t="s">
        <v>3699</v>
      </c>
      <c r="E1111" s="48" t="s">
        <v>3391</v>
      </c>
      <c r="F1111" s="27" t="s">
        <v>3392</v>
      </c>
      <c r="G1111" s="67">
        <v>100</v>
      </c>
      <c r="H1111" s="26">
        <v>439.09</v>
      </c>
      <c r="I1111" s="125">
        <f t="shared" si="126"/>
        <v>0</v>
      </c>
      <c r="J1111" s="126">
        <f t="shared" si="127"/>
        <v>439.09</v>
      </c>
      <c r="K1111" s="40">
        <f t="shared" si="122"/>
        <v>0</v>
      </c>
      <c r="L1111" s="23">
        <v>100</v>
      </c>
      <c r="M1111" s="22">
        <f t="shared" si="125"/>
        <v>439.09</v>
      </c>
      <c r="N1111" s="65" t="s">
        <v>3393</v>
      </c>
      <c r="O1111" s="65" t="s">
        <v>3394</v>
      </c>
      <c r="P1111" s="32" t="s">
        <v>27</v>
      </c>
      <c r="Q1111" s="32" t="s">
        <v>253</v>
      </c>
      <c r="R1111" s="162"/>
    </row>
    <row r="1112" spans="1:18" ht="18" customHeight="1">
      <c r="A1112" s="94"/>
      <c r="B1112" s="187"/>
      <c r="C1112" s="167" t="s">
        <v>3699</v>
      </c>
      <c r="E1112" s="48" t="s">
        <v>3395</v>
      </c>
      <c r="F1112" s="27" t="s">
        <v>3396</v>
      </c>
      <c r="G1112" s="67">
        <v>100</v>
      </c>
      <c r="H1112" s="26">
        <v>168.33</v>
      </c>
      <c r="I1112" s="125">
        <f t="shared" si="126"/>
        <v>0</v>
      </c>
      <c r="J1112" s="126">
        <f t="shared" si="127"/>
        <v>168.33</v>
      </c>
      <c r="K1112" s="40">
        <f t="shared" si="122"/>
        <v>0</v>
      </c>
      <c r="L1112" s="23">
        <v>50</v>
      </c>
      <c r="M1112" s="22">
        <f t="shared" si="125"/>
        <v>84.165000000000006</v>
      </c>
      <c r="N1112" s="65" t="s">
        <v>3397</v>
      </c>
      <c r="O1112" s="65" t="s">
        <v>3398</v>
      </c>
      <c r="P1112" s="32" t="s">
        <v>27</v>
      </c>
      <c r="Q1112" s="32" t="s">
        <v>253</v>
      </c>
      <c r="R1112" s="162"/>
    </row>
    <row r="1113" spans="1:18" ht="18" customHeight="1">
      <c r="A1113" s="94"/>
      <c r="B1113" s="187"/>
      <c r="C1113" s="167" t="s">
        <v>3699</v>
      </c>
      <c r="E1113" s="48" t="s">
        <v>3399</v>
      </c>
      <c r="F1113" s="27" t="s">
        <v>3400</v>
      </c>
      <c r="G1113" s="67">
        <v>100</v>
      </c>
      <c r="H1113" s="26">
        <v>198.5</v>
      </c>
      <c r="I1113" s="125">
        <f t="shared" si="126"/>
        <v>0</v>
      </c>
      <c r="J1113" s="126">
        <f t="shared" si="127"/>
        <v>198.5</v>
      </c>
      <c r="K1113" s="40">
        <f t="shared" ref="K1113:K1176" si="128">$K$278</f>
        <v>0</v>
      </c>
      <c r="L1113" s="23">
        <v>50</v>
      </c>
      <c r="M1113" s="22">
        <f t="shared" si="125"/>
        <v>99.25</v>
      </c>
      <c r="N1113" s="65" t="s">
        <v>3401</v>
      </c>
      <c r="O1113" s="65" t="s">
        <v>3402</v>
      </c>
      <c r="P1113" s="32" t="s">
        <v>27</v>
      </c>
      <c r="Q1113" s="32" t="s">
        <v>253</v>
      </c>
      <c r="R1113" s="162"/>
    </row>
    <row r="1114" spans="1:18" ht="18" customHeight="1">
      <c r="A1114" s="94"/>
      <c r="B1114" s="187"/>
      <c r="C1114" s="167" t="s">
        <v>3699</v>
      </c>
      <c r="E1114" s="48" t="s">
        <v>3403</v>
      </c>
      <c r="F1114" s="27" t="s">
        <v>3404</v>
      </c>
      <c r="G1114" s="67">
        <v>100</v>
      </c>
      <c r="H1114" s="26">
        <v>246.47</v>
      </c>
      <c r="I1114" s="125">
        <f t="shared" si="126"/>
        <v>0</v>
      </c>
      <c r="J1114" s="126">
        <f t="shared" si="127"/>
        <v>246.47</v>
      </c>
      <c r="K1114" s="40">
        <f t="shared" si="128"/>
        <v>0</v>
      </c>
      <c r="L1114" s="23">
        <v>50</v>
      </c>
      <c r="M1114" s="22">
        <f t="shared" si="125"/>
        <v>123.235</v>
      </c>
      <c r="N1114" s="65" t="s">
        <v>3405</v>
      </c>
      <c r="O1114" s="65" t="s">
        <v>3406</v>
      </c>
      <c r="P1114" s="32" t="s">
        <v>27</v>
      </c>
      <c r="Q1114" s="32" t="s">
        <v>253</v>
      </c>
      <c r="R1114" s="162"/>
    </row>
    <row r="1115" spans="1:18" ht="18" customHeight="1">
      <c r="A1115" s="94"/>
      <c r="B1115" s="187"/>
      <c r="C1115" s="167" t="s">
        <v>3699</v>
      </c>
      <c r="E1115" s="48" t="s">
        <v>3407</v>
      </c>
      <c r="F1115" s="27" t="s">
        <v>3408</v>
      </c>
      <c r="G1115" s="67">
        <v>100</v>
      </c>
      <c r="H1115" s="26">
        <v>299.5</v>
      </c>
      <c r="I1115" s="125">
        <f t="shared" si="126"/>
        <v>0</v>
      </c>
      <c r="J1115" s="126">
        <f t="shared" si="127"/>
        <v>299.5</v>
      </c>
      <c r="K1115" s="40">
        <f t="shared" si="128"/>
        <v>0</v>
      </c>
      <c r="L1115" s="23">
        <v>50</v>
      </c>
      <c r="M1115" s="22">
        <f t="shared" si="125"/>
        <v>149.75</v>
      </c>
      <c r="N1115" s="65" t="s">
        <v>3409</v>
      </c>
      <c r="O1115" s="65" t="s">
        <v>3410</v>
      </c>
      <c r="P1115" s="32" t="s">
        <v>27</v>
      </c>
      <c r="Q1115" s="32" t="s">
        <v>253</v>
      </c>
      <c r="R1115" s="162"/>
    </row>
    <row r="1116" spans="1:18" ht="18" customHeight="1">
      <c r="A1116" s="94"/>
      <c r="B1116" s="187"/>
      <c r="C1116" s="167" t="s">
        <v>3699</v>
      </c>
      <c r="E1116" s="48" t="s">
        <v>3411</v>
      </c>
      <c r="F1116" s="27" t="s">
        <v>3412</v>
      </c>
      <c r="G1116" s="67">
        <v>100</v>
      </c>
      <c r="H1116" s="26">
        <v>351.83</v>
      </c>
      <c r="I1116" s="125">
        <f t="shared" si="126"/>
        <v>0</v>
      </c>
      <c r="J1116" s="126">
        <f t="shared" si="127"/>
        <v>351.83</v>
      </c>
      <c r="K1116" s="40">
        <f t="shared" si="128"/>
        <v>0</v>
      </c>
      <c r="L1116" s="23">
        <v>50</v>
      </c>
      <c r="M1116" s="22">
        <f t="shared" si="125"/>
        <v>175.91499999999999</v>
      </c>
      <c r="N1116" s="65" t="s">
        <v>3413</v>
      </c>
      <c r="O1116" s="65" t="s">
        <v>3414</v>
      </c>
      <c r="P1116" s="32" t="s">
        <v>27</v>
      </c>
      <c r="Q1116" s="32" t="s">
        <v>253</v>
      </c>
      <c r="R1116" s="162"/>
    </row>
    <row r="1117" spans="1:18" ht="18" customHeight="1">
      <c r="A1117" s="94"/>
      <c r="B1117" s="187"/>
      <c r="C1117" s="167" t="s">
        <v>3699</v>
      </c>
      <c r="E1117" s="48" t="s">
        <v>3415</v>
      </c>
      <c r="F1117" s="27" t="s">
        <v>3416</v>
      </c>
      <c r="G1117" s="67">
        <v>100</v>
      </c>
      <c r="H1117" s="26">
        <v>490.79</v>
      </c>
      <c r="I1117" s="125">
        <f t="shared" si="126"/>
        <v>0</v>
      </c>
      <c r="J1117" s="126">
        <f t="shared" si="127"/>
        <v>490.79</v>
      </c>
      <c r="K1117" s="40">
        <f t="shared" si="128"/>
        <v>0</v>
      </c>
      <c r="L1117" s="23">
        <v>50</v>
      </c>
      <c r="M1117" s="22">
        <f t="shared" si="125"/>
        <v>245.39500000000001</v>
      </c>
      <c r="N1117" s="65" t="s">
        <v>3417</v>
      </c>
      <c r="O1117" s="65" t="s">
        <v>3418</v>
      </c>
      <c r="P1117" s="32" t="s">
        <v>27</v>
      </c>
      <c r="Q1117" s="32" t="s">
        <v>253</v>
      </c>
      <c r="R1117" s="162"/>
    </row>
    <row r="1118" spans="1:18" ht="18" customHeight="1">
      <c r="A1118" s="94"/>
      <c r="B1118" s="187"/>
      <c r="C1118" s="167" t="s">
        <v>3699</v>
      </c>
      <c r="E1118" s="48" t="s">
        <v>3419</v>
      </c>
      <c r="F1118" s="27" t="s">
        <v>3420</v>
      </c>
      <c r="G1118" s="67">
        <v>100</v>
      </c>
      <c r="H1118" s="26">
        <v>586.83000000000004</v>
      </c>
      <c r="I1118" s="125">
        <f t="shared" si="126"/>
        <v>0</v>
      </c>
      <c r="J1118" s="126">
        <f t="shared" si="127"/>
        <v>586.83000000000004</v>
      </c>
      <c r="K1118" s="40">
        <f t="shared" si="128"/>
        <v>0</v>
      </c>
      <c r="L1118" s="23">
        <v>50</v>
      </c>
      <c r="M1118" s="22">
        <f t="shared" si="125"/>
        <v>293.41500000000002</v>
      </c>
      <c r="N1118" s="65" t="s">
        <v>3421</v>
      </c>
      <c r="O1118" s="65" t="s">
        <v>3422</v>
      </c>
      <c r="P1118" s="32" t="s">
        <v>27</v>
      </c>
      <c r="Q1118" s="32" t="s">
        <v>253</v>
      </c>
      <c r="R1118" s="162"/>
    </row>
    <row r="1119" spans="1:18" ht="18" customHeight="1">
      <c r="A1119" s="94"/>
      <c r="B1119" s="187"/>
      <c r="C1119" s="167" t="s">
        <v>3699</v>
      </c>
      <c r="E1119" s="48" t="s">
        <v>3423</v>
      </c>
      <c r="F1119" s="27" t="s">
        <v>3424</v>
      </c>
      <c r="G1119" s="67">
        <v>100</v>
      </c>
      <c r="H1119" s="26">
        <v>601.52</v>
      </c>
      <c r="I1119" s="125">
        <f t="shared" si="126"/>
        <v>0</v>
      </c>
      <c r="J1119" s="126">
        <f t="shared" si="127"/>
        <v>601.52</v>
      </c>
      <c r="K1119" s="40">
        <f t="shared" si="128"/>
        <v>0</v>
      </c>
      <c r="L1119" s="23">
        <v>50</v>
      </c>
      <c r="M1119" s="22">
        <f t="shared" si="125"/>
        <v>300.76</v>
      </c>
      <c r="N1119" s="65" t="s">
        <v>3425</v>
      </c>
      <c r="O1119" s="65" t="s">
        <v>3426</v>
      </c>
      <c r="P1119" s="32" t="s">
        <v>27</v>
      </c>
      <c r="Q1119" s="32" t="s">
        <v>253</v>
      </c>
      <c r="R1119" s="162"/>
    </row>
    <row r="1120" spans="1:18" ht="18" customHeight="1">
      <c r="A1120" s="94"/>
      <c r="B1120" s="187"/>
      <c r="C1120" s="167" t="s">
        <v>3699</v>
      </c>
      <c r="E1120" s="48" t="s">
        <v>3427</v>
      </c>
      <c r="F1120" s="27" t="s">
        <v>3428</v>
      </c>
      <c r="G1120" s="67">
        <v>100</v>
      </c>
      <c r="H1120" s="26">
        <v>674.81</v>
      </c>
      <c r="I1120" s="125">
        <f t="shared" si="126"/>
        <v>0</v>
      </c>
      <c r="J1120" s="126">
        <f t="shared" si="127"/>
        <v>674.81</v>
      </c>
      <c r="K1120" s="40">
        <f t="shared" si="128"/>
        <v>0</v>
      </c>
      <c r="L1120" s="23">
        <v>50</v>
      </c>
      <c r="M1120" s="22">
        <f t="shared" si="125"/>
        <v>337.40499999999997</v>
      </c>
      <c r="N1120" s="65" t="s">
        <v>3429</v>
      </c>
      <c r="O1120" s="65" t="s">
        <v>3430</v>
      </c>
      <c r="P1120" s="32" t="s">
        <v>27</v>
      </c>
      <c r="Q1120" s="32" t="s">
        <v>253</v>
      </c>
      <c r="R1120" s="162"/>
    </row>
    <row r="1121" spans="1:18" ht="18" customHeight="1">
      <c r="A1121" s="94"/>
      <c r="B1121" s="187"/>
      <c r="C1121" s="167" t="s">
        <v>3699</v>
      </c>
      <c r="E1121" s="48" t="s">
        <v>3431</v>
      </c>
      <c r="F1121" s="27" t="s">
        <v>3432</v>
      </c>
      <c r="G1121" s="67">
        <v>100</v>
      </c>
      <c r="H1121" s="26">
        <v>805.98</v>
      </c>
      <c r="I1121" s="125">
        <f t="shared" si="126"/>
        <v>0</v>
      </c>
      <c r="J1121" s="126">
        <f t="shared" si="127"/>
        <v>805.98</v>
      </c>
      <c r="K1121" s="40">
        <f t="shared" si="128"/>
        <v>0</v>
      </c>
      <c r="L1121" s="23">
        <v>50</v>
      </c>
      <c r="M1121" s="22">
        <f t="shared" si="125"/>
        <v>402.99</v>
      </c>
      <c r="N1121" s="65" t="s">
        <v>3433</v>
      </c>
      <c r="O1121" s="65" t="s">
        <v>3434</v>
      </c>
      <c r="P1121" s="32" t="s">
        <v>27</v>
      </c>
      <c r="Q1121" s="32" t="s">
        <v>253</v>
      </c>
      <c r="R1121" s="162"/>
    </row>
    <row r="1122" spans="1:18">
      <c r="A1122" s="94"/>
      <c r="B1122" s="187"/>
      <c r="C1122" s="167" t="s">
        <v>3699</v>
      </c>
      <c r="E1122" s="48" t="s">
        <v>3435</v>
      </c>
      <c r="F1122" s="28" t="s">
        <v>3436</v>
      </c>
      <c r="G1122" s="67">
        <v>100</v>
      </c>
      <c r="H1122" s="26">
        <v>884.86</v>
      </c>
      <c r="I1122" s="123">
        <f t="shared" si="126"/>
        <v>0</v>
      </c>
      <c r="J1122" s="126">
        <f t="shared" si="127"/>
        <v>884.86</v>
      </c>
      <c r="K1122" s="40">
        <f t="shared" si="128"/>
        <v>0</v>
      </c>
      <c r="L1122" s="23">
        <v>50</v>
      </c>
      <c r="M1122" s="22">
        <f t="shared" si="125"/>
        <v>442.43</v>
      </c>
      <c r="N1122" s="65" t="s">
        <v>3437</v>
      </c>
      <c r="O1122" s="65" t="s">
        <v>3438</v>
      </c>
      <c r="P1122" s="32" t="s">
        <v>27</v>
      </c>
      <c r="Q1122" s="32" t="s">
        <v>253</v>
      </c>
      <c r="R1122" s="162"/>
    </row>
    <row r="1123" spans="1:18" ht="18" customHeight="1">
      <c r="A1123" s="94"/>
      <c r="B1123" s="187"/>
      <c r="C1123" s="167" t="s">
        <v>3699</v>
      </c>
      <c r="E1123" s="48" t="s">
        <v>3439</v>
      </c>
      <c r="F1123" s="27" t="s">
        <v>3440</v>
      </c>
      <c r="G1123" s="67">
        <v>100</v>
      </c>
      <c r="H1123" s="26">
        <v>406.09</v>
      </c>
      <c r="I1123" s="125">
        <f t="shared" si="126"/>
        <v>0</v>
      </c>
      <c r="J1123" s="126">
        <f t="shared" si="127"/>
        <v>406.09</v>
      </c>
      <c r="K1123" s="40">
        <f t="shared" si="128"/>
        <v>0</v>
      </c>
      <c r="L1123" s="23">
        <v>50</v>
      </c>
      <c r="M1123" s="22">
        <f t="shared" si="125"/>
        <v>203.04499999999999</v>
      </c>
      <c r="N1123" s="65" t="s">
        <v>3441</v>
      </c>
      <c r="O1123" s="65" t="s">
        <v>3442</v>
      </c>
      <c r="P1123" s="32" t="s">
        <v>27</v>
      </c>
      <c r="Q1123" s="32" t="s">
        <v>253</v>
      </c>
      <c r="R1123" s="162"/>
    </row>
    <row r="1124" spans="1:18" ht="18" customHeight="1">
      <c r="A1124" s="94"/>
      <c r="B1124" s="187"/>
      <c r="C1124" s="167" t="s">
        <v>3699</v>
      </c>
      <c r="E1124" s="48" t="s">
        <v>3443</v>
      </c>
      <c r="F1124" s="27" t="s">
        <v>3444</v>
      </c>
      <c r="G1124" s="67">
        <v>100</v>
      </c>
      <c r="H1124" s="26">
        <v>463.52</v>
      </c>
      <c r="I1124" s="125">
        <f t="shared" si="126"/>
        <v>0</v>
      </c>
      <c r="J1124" s="126">
        <f t="shared" si="127"/>
        <v>463.52</v>
      </c>
      <c r="K1124" s="40">
        <f t="shared" si="128"/>
        <v>0</v>
      </c>
      <c r="L1124" s="23">
        <v>50</v>
      </c>
      <c r="M1124" s="22">
        <f t="shared" si="125"/>
        <v>231.76</v>
      </c>
      <c r="N1124" s="65" t="s">
        <v>3445</v>
      </c>
      <c r="O1124" s="65" t="s">
        <v>3446</v>
      </c>
      <c r="P1124" s="32" t="s">
        <v>27</v>
      </c>
      <c r="Q1124" s="32" t="s">
        <v>253</v>
      </c>
      <c r="R1124" s="162"/>
    </row>
    <row r="1125" spans="1:18" ht="18" customHeight="1">
      <c r="A1125" s="94"/>
      <c r="B1125" s="187"/>
      <c r="C1125" s="167" t="s">
        <v>3699</v>
      </c>
      <c r="E1125" s="48" t="s">
        <v>3447</v>
      </c>
      <c r="F1125" s="27" t="s">
        <v>3448</v>
      </c>
      <c r="G1125" s="67">
        <v>100</v>
      </c>
      <c r="H1125" s="26">
        <v>525.11</v>
      </c>
      <c r="I1125" s="125">
        <f t="shared" si="126"/>
        <v>0</v>
      </c>
      <c r="J1125" s="126">
        <f t="shared" si="127"/>
        <v>525.11</v>
      </c>
      <c r="K1125" s="40">
        <f t="shared" si="128"/>
        <v>0</v>
      </c>
      <c r="L1125" s="23">
        <v>50</v>
      </c>
      <c r="M1125" s="22">
        <f t="shared" si="125"/>
        <v>262.55500000000001</v>
      </c>
      <c r="N1125" s="65" t="s">
        <v>3449</v>
      </c>
      <c r="O1125" s="65" t="s">
        <v>3450</v>
      </c>
      <c r="P1125" s="32" t="s">
        <v>27</v>
      </c>
      <c r="Q1125" s="32" t="s">
        <v>253</v>
      </c>
      <c r="R1125" s="162"/>
    </row>
    <row r="1126" spans="1:18" ht="18" customHeight="1">
      <c r="A1126" s="94"/>
      <c r="B1126" s="187"/>
      <c r="C1126" s="167" t="s">
        <v>3699</v>
      </c>
      <c r="E1126" s="48" t="s">
        <v>3451</v>
      </c>
      <c r="F1126" s="27" t="s">
        <v>3452</v>
      </c>
      <c r="G1126" s="67">
        <v>100</v>
      </c>
      <c r="H1126" s="26">
        <v>585.69000000000005</v>
      </c>
      <c r="I1126" s="125">
        <f t="shared" si="126"/>
        <v>0</v>
      </c>
      <c r="J1126" s="126">
        <f t="shared" si="127"/>
        <v>585.69000000000005</v>
      </c>
      <c r="K1126" s="40">
        <f t="shared" si="128"/>
        <v>0</v>
      </c>
      <c r="L1126" s="23">
        <v>50</v>
      </c>
      <c r="M1126" s="22">
        <f t="shared" si="125"/>
        <v>292.84500000000003</v>
      </c>
      <c r="N1126" s="65" t="s">
        <v>3453</v>
      </c>
      <c r="O1126" s="65" t="s">
        <v>3454</v>
      </c>
      <c r="P1126" s="32" t="s">
        <v>27</v>
      </c>
      <c r="Q1126" s="32" t="s">
        <v>253</v>
      </c>
      <c r="R1126" s="162"/>
    </row>
    <row r="1127" spans="1:18" ht="18" customHeight="1">
      <c r="A1127" s="94"/>
      <c r="B1127" s="187"/>
      <c r="C1127" s="167" t="s">
        <v>3699</v>
      </c>
      <c r="E1127" s="48" t="s">
        <v>3455</v>
      </c>
      <c r="F1127" s="27" t="s">
        <v>3456</v>
      </c>
      <c r="G1127" s="67">
        <v>100</v>
      </c>
      <c r="H1127" s="26">
        <v>644.24</v>
      </c>
      <c r="I1127" s="125">
        <f t="shared" si="126"/>
        <v>0</v>
      </c>
      <c r="J1127" s="126">
        <f t="shared" si="127"/>
        <v>644.24</v>
      </c>
      <c r="K1127" s="40">
        <f t="shared" si="128"/>
        <v>0</v>
      </c>
      <c r="L1127" s="23">
        <v>50</v>
      </c>
      <c r="M1127" s="22">
        <f t="shared" ref="M1127:M1190" si="129">SUM(J1127*L1127)/100</f>
        <v>322.12</v>
      </c>
      <c r="N1127" s="65" t="s">
        <v>3457</v>
      </c>
      <c r="O1127" s="65" t="s">
        <v>3458</v>
      </c>
      <c r="P1127" s="32" t="s">
        <v>27</v>
      </c>
      <c r="Q1127" s="32" t="s">
        <v>253</v>
      </c>
      <c r="R1127" s="162"/>
    </row>
    <row r="1128" spans="1:18" ht="18" customHeight="1">
      <c r="A1128" s="94"/>
      <c r="B1128" s="187"/>
      <c r="C1128" s="167" t="s">
        <v>3699</v>
      </c>
      <c r="E1128" s="48" t="s">
        <v>3459</v>
      </c>
      <c r="F1128" s="27" t="s">
        <v>3460</v>
      </c>
      <c r="G1128" s="67">
        <v>100</v>
      </c>
      <c r="H1128" s="26">
        <v>29.28</v>
      </c>
      <c r="I1128" s="125">
        <f t="shared" si="126"/>
        <v>0</v>
      </c>
      <c r="J1128" s="126">
        <f t="shared" si="127"/>
        <v>29.28</v>
      </c>
      <c r="K1128" s="40">
        <f t="shared" si="128"/>
        <v>0</v>
      </c>
      <c r="L1128" s="23">
        <v>200</v>
      </c>
      <c r="M1128" s="22">
        <f t="shared" si="129"/>
        <v>58.56</v>
      </c>
      <c r="N1128" s="65" t="s">
        <v>3461</v>
      </c>
      <c r="O1128" s="65" t="s">
        <v>3462</v>
      </c>
      <c r="P1128" s="32" t="s">
        <v>27</v>
      </c>
      <c r="Q1128" s="32" t="s">
        <v>253</v>
      </c>
      <c r="R1128" s="162"/>
    </row>
    <row r="1129" spans="1:18" ht="18" customHeight="1">
      <c r="A1129" s="94"/>
      <c r="B1129" s="187"/>
      <c r="C1129" s="167" t="s">
        <v>3699</v>
      </c>
      <c r="E1129" s="48" t="s">
        <v>3463</v>
      </c>
      <c r="F1129" s="27" t="s">
        <v>3464</v>
      </c>
      <c r="G1129" s="67">
        <v>100</v>
      </c>
      <c r="H1129" s="26">
        <v>33.03</v>
      </c>
      <c r="I1129" s="125">
        <f t="shared" si="126"/>
        <v>0</v>
      </c>
      <c r="J1129" s="126">
        <f t="shared" si="127"/>
        <v>33.03</v>
      </c>
      <c r="K1129" s="40">
        <f t="shared" si="128"/>
        <v>0</v>
      </c>
      <c r="L1129" s="23">
        <v>200</v>
      </c>
      <c r="M1129" s="22">
        <f t="shared" si="129"/>
        <v>66.06</v>
      </c>
      <c r="N1129" s="65" t="s">
        <v>3465</v>
      </c>
      <c r="O1129" s="65" t="s">
        <v>3466</v>
      </c>
      <c r="P1129" s="32" t="s">
        <v>27</v>
      </c>
      <c r="Q1129" s="32" t="s">
        <v>253</v>
      </c>
      <c r="R1129" s="162"/>
    </row>
    <row r="1130" spans="1:18" ht="18" customHeight="1">
      <c r="A1130" s="94"/>
      <c r="B1130" s="187"/>
      <c r="C1130" s="167" t="s">
        <v>3699</v>
      </c>
      <c r="E1130" s="48" t="s">
        <v>3467</v>
      </c>
      <c r="F1130" s="27" t="s">
        <v>3468</v>
      </c>
      <c r="G1130" s="67">
        <v>100</v>
      </c>
      <c r="H1130" s="26">
        <v>39.090000000000003</v>
      </c>
      <c r="I1130" s="125">
        <f t="shared" si="126"/>
        <v>0</v>
      </c>
      <c r="J1130" s="126">
        <f t="shared" si="127"/>
        <v>39.090000000000003</v>
      </c>
      <c r="K1130" s="40">
        <f t="shared" si="128"/>
        <v>0</v>
      </c>
      <c r="L1130" s="23">
        <v>200</v>
      </c>
      <c r="M1130" s="22">
        <f t="shared" si="129"/>
        <v>78.180000000000007</v>
      </c>
      <c r="N1130" s="65" t="s">
        <v>3469</v>
      </c>
      <c r="O1130" s="65" t="s">
        <v>3470</v>
      </c>
      <c r="P1130" s="32" t="s">
        <v>27</v>
      </c>
      <c r="Q1130" s="32" t="s">
        <v>253</v>
      </c>
      <c r="R1130" s="162"/>
    </row>
    <row r="1131" spans="1:18" ht="18" customHeight="1">
      <c r="A1131" s="94"/>
      <c r="B1131" s="187"/>
      <c r="C1131" s="167" t="s">
        <v>3699</v>
      </c>
      <c r="E1131" s="48" t="s">
        <v>3471</v>
      </c>
      <c r="F1131" s="27" t="s">
        <v>3472</v>
      </c>
      <c r="G1131" s="67">
        <v>100</v>
      </c>
      <c r="H1131" s="26">
        <v>44.01</v>
      </c>
      <c r="I1131" s="125">
        <f t="shared" si="126"/>
        <v>0</v>
      </c>
      <c r="J1131" s="126">
        <f t="shared" si="127"/>
        <v>44.01</v>
      </c>
      <c r="K1131" s="40">
        <f t="shared" si="128"/>
        <v>0</v>
      </c>
      <c r="L1131" s="23">
        <v>100</v>
      </c>
      <c r="M1131" s="22">
        <f t="shared" si="129"/>
        <v>44.01</v>
      </c>
      <c r="N1131" s="65" t="s">
        <v>3473</v>
      </c>
      <c r="O1131" s="65" t="s">
        <v>3474</v>
      </c>
      <c r="P1131" s="32" t="s">
        <v>27</v>
      </c>
      <c r="Q1131" s="32" t="s">
        <v>253</v>
      </c>
      <c r="R1131" s="162"/>
    </row>
    <row r="1132" spans="1:18" ht="18" customHeight="1">
      <c r="A1132" s="94"/>
      <c r="B1132" s="187"/>
      <c r="C1132" s="167" t="s">
        <v>3699</v>
      </c>
      <c r="E1132" s="48" t="s">
        <v>3475</v>
      </c>
      <c r="F1132" s="27" t="s">
        <v>3476</v>
      </c>
      <c r="G1132" s="67">
        <v>100</v>
      </c>
      <c r="H1132" s="26">
        <v>49.09</v>
      </c>
      <c r="I1132" s="125">
        <f t="shared" si="126"/>
        <v>0</v>
      </c>
      <c r="J1132" s="126">
        <f t="shared" si="127"/>
        <v>49.09</v>
      </c>
      <c r="K1132" s="40">
        <f t="shared" si="128"/>
        <v>0</v>
      </c>
      <c r="L1132" s="23">
        <v>100</v>
      </c>
      <c r="M1132" s="22">
        <f t="shared" si="129"/>
        <v>49.09</v>
      </c>
      <c r="N1132" s="65" t="s">
        <v>3477</v>
      </c>
      <c r="O1132" s="65" t="s">
        <v>3478</v>
      </c>
      <c r="P1132" s="32" t="s">
        <v>27</v>
      </c>
      <c r="Q1132" s="32" t="s">
        <v>253</v>
      </c>
      <c r="R1132" s="162"/>
    </row>
    <row r="1133" spans="1:18" ht="18" customHeight="1">
      <c r="A1133" s="94"/>
      <c r="B1133" s="187"/>
      <c r="C1133" s="167" t="s">
        <v>3699</v>
      </c>
      <c r="E1133" s="48" t="s">
        <v>3479</v>
      </c>
      <c r="F1133" s="27" t="s">
        <v>3480</v>
      </c>
      <c r="G1133" s="67">
        <v>100</v>
      </c>
      <c r="H1133" s="26">
        <v>63.87</v>
      </c>
      <c r="I1133" s="125">
        <f t="shared" si="126"/>
        <v>0</v>
      </c>
      <c r="J1133" s="126">
        <f t="shared" si="127"/>
        <v>63.87</v>
      </c>
      <c r="K1133" s="40">
        <f t="shared" si="128"/>
        <v>0</v>
      </c>
      <c r="L1133" s="23">
        <v>100</v>
      </c>
      <c r="M1133" s="22">
        <f t="shared" si="129"/>
        <v>63.87</v>
      </c>
      <c r="N1133" s="65" t="s">
        <v>3481</v>
      </c>
      <c r="O1133" s="65" t="s">
        <v>3482</v>
      </c>
      <c r="P1133" s="32" t="s">
        <v>27</v>
      </c>
      <c r="Q1133" s="32" t="s">
        <v>253</v>
      </c>
      <c r="R1133" s="162"/>
    </row>
    <row r="1134" spans="1:18" ht="18" customHeight="1">
      <c r="A1134" s="94"/>
      <c r="B1134" s="187"/>
      <c r="C1134" s="167" t="s">
        <v>3699</v>
      </c>
      <c r="E1134" s="48" t="s">
        <v>3483</v>
      </c>
      <c r="F1134" s="27" t="s">
        <v>3484</v>
      </c>
      <c r="G1134" s="67">
        <v>100</v>
      </c>
      <c r="H1134" s="26">
        <v>81.77</v>
      </c>
      <c r="I1134" s="125">
        <f t="shared" si="126"/>
        <v>0</v>
      </c>
      <c r="J1134" s="126">
        <f t="shared" si="127"/>
        <v>81.77</v>
      </c>
      <c r="K1134" s="40">
        <f t="shared" si="128"/>
        <v>0</v>
      </c>
      <c r="L1134" s="23">
        <v>100</v>
      </c>
      <c r="M1134" s="22">
        <f t="shared" si="129"/>
        <v>81.77</v>
      </c>
      <c r="N1134" s="65" t="s">
        <v>3485</v>
      </c>
      <c r="O1134" s="65" t="s">
        <v>3486</v>
      </c>
      <c r="P1134" s="32" t="s">
        <v>27</v>
      </c>
      <c r="Q1134" s="32" t="s">
        <v>253</v>
      </c>
      <c r="R1134" s="162"/>
    </row>
    <row r="1135" spans="1:18" ht="18" customHeight="1">
      <c r="A1135" s="94"/>
      <c r="B1135" s="187"/>
      <c r="C1135" s="167" t="s">
        <v>3699</v>
      </c>
      <c r="E1135" s="48" t="s">
        <v>3487</v>
      </c>
      <c r="F1135" s="27" t="s">
        <v>3488</v>
      </c>
      <c r="G1135" s="67">
        <v>100</v>
      </c>
      <c r="H1135" s="26">
        <v>109.13</v>
      </c>
      <c r="I1135" s="125">
        <f t="shared" si="126"/>
        <v>0</v>
      </c>
      <c r="J1135" s="126">
        <f t="shared" si="127"/>
        <v>109.13</v>
      </c>
      <c r="K1135" s="40">
        <f t="shared" si="128"/>
        <v>0</v>
      </c>
      <c r="L1135" s="23">
        <v>100</v>
      </c>
      <c r="M1135" s="22">
        <f t="shared" si="129"/>
        <v>109.13</v>
      </c>
      <c r="N1135" s="65" t="s">
        <v>3489</v>
      </c>
      <c r="O1135" s="65" t="s">
        <v>3490</v>
      </c>
      <c r="P1135" s="32" t="s">
        <v>27</v>
      </c>
      <c r="Q1135" s="32" t="s">
        <v>253</v>
      </c>
      <c r="R1135" s="162"/>
    </row>
    <row r="1136" spans="1:18" ht="18" customHeight="1">
      <c r="A1136" s="94"/>
      <c r="B1136" s="187"/>
      <c r="C1136" s="167" t="s">
        <v>3699</v>
      </c>
      <c r="E1136" s="48" t="s">
        <v>3491</v>
      </c>
      <c r="F1136" s="27" t="s">
        <v>3492</v>
      </c>
      <c r="G1136" s="67">
        <v>100</v>
      </c>
      <c r="H1136" s="26">
        <v>130.03</v>
      </c>
      <c r="I1136" s="125">
        <f t="shared" ref="I1136:I1199" si="130">D1136*J1136/100</f>
        <v>0</v>
      </c>
      <c r="J1136" s="126">
        <f t="shared" si="127"/>
        <v>130.03</v>
      </c>
      <c r="K1136" s="40">
        <f t="shared" si="128"/>
        <v>0</v>
      </c>
      <c r="L1136" s="23">
        <v>100</v>
      </c>
      <c r="M1136" s="22">
        <f t="shared" si="129"/>
        <v>130.03</v>
      </c>
      <c r="N1136" s="65" t="s">
        <v>3493</v>
      </c>
      <c r="O1136" s="65" t="s">
        <v>3494</v>
      </c>
      <c r="P1136" s="32" t="s">
        <v>27</v>
      </c>
      <c r="Q1136" s="32" t="s">
        <v>253</v>
      </c>
      <c r="R1136" s="162"/>
    </row>
    <row r="1137" spans="1:18" ht="18" customHeight="1">
      <c r="A1137" s="94"/>
      <c r="B1137" s="187"/>
      <c r="C1137" s="167" t="s">
        <v>3699</v>
      </c>
      <c r="E1137" s="48" t="s">
        <v>3495</v>
      </c>
      <c r="F1137" s="27" t="s">
        <v>3496</v>
      </c>
      <c r="G1137" s="67">
        <v>100</v>
      </c>
      <c r="H1137" s="26">
        <v>168.37</v>
      </c>
      <c r="I1137" s="125">
        <f t="shared" si="130"/>
        <v>0</v>
      </c>
      <c r="J1137" s="126">
        <f t="shared" si="127"/>
        <v>168.37</v>
      </c>
      <c r="K1137" s="40">
        <f t="shared" si="128"/>
        <v>0</v>
      </c>
      <c r="L1137" s="23">
        <v>100</v>
      </c>
      <c r="M1137" s="22">
        <f t="shared" si="129"/>
        <v>168.37</v>
      </c>
      <c r="N1137" s="65" t="s">
        <v>3497</v>
      </c>
      <c r="O1137" s="65" t="s">
        <v>3498</v>
      </c>
      <c r="P1137" s="32" t="s">
        <v>27</v>
      </c>
      <c r="Q1137" s="32" t="s">
        <v>253</v>
      </c>
      <c r="R1137" s="162"/>
    </row>
    <row r="1138" spans="1:18" ht="18" customHeight="1">
      <c r="A1138" s="94"/>
      <c r="B1138" s="187"/>
      <c r="C1138" s="167" t="s">
        <v>3699</v>
      </c>
      <c r="E1138" s="48" t="s">
        <v>3499</v>
      </c>
      <c r="F1138" s="27" t="s">
        <v>3500</v>
      </c>
      <c r="G1138" s="67">
        <v>100</v>
      </c>
      <c r="H1138" s="26">
        <v>213.73</v>
      </c>
      <c r="I1138" s="125">
        <f t="shared" si="130"/>
        <v>0</v>
      </c>
      <c r="J1138" s="126">
        <f t="shared" si="127"/>
        <v>213.73</v>
      </c>
      <c r="K1138" s="40">
        <f t="shared" si="128"/>
        <v>0</v>
      </c>
      <c r="L1138" s="23">
        <v>100</v>
      </c>
      <c r="M1138" s="22">
        <f t="shared" si="129"/>
        <v>213.73</v>
      </c>
      <c r="N1138" s="65" t="s">
        <v>3501</v>
      </c>
      <c r="O1138" s="65" t="s">
        <v>3502</v>
      </c>
      <c r="P1138" s="32" t="s">
        <v>27</v>
      </c>
      <c r="Q1138" s="32" t="s">
        <v>253</v>
      </c>
      <c r="R1138" s="162"/>
    </row>
    <row r="1139" spans="1:18" ht="18" customHeight="1">
      <c r="A1139" s="94"/>
      <c r="B1139" s="187"/>
      <c r="C1139" s="167" t="s">
        <v>3699</v>
      </c>
      <c r="E1139" s="48" t="s">
        <v>3503</v>
      </c>
      <c r="F1139" s="27" t="s">
        <v>3504</v>
      </c>
      <c r="G1139" s="67">
        <v>100</v>
      </c>
      <c r="H1139" s="26">
        <v>266.12</v>
      </c>
      <c r="I1139" s="125">
        <f t="shared" si="130"/>
        <v>0</v>
      </c>
      <c r="J1139" s="126">
        <f t="shared" si="127"/>
        <v>266.12</v>
      </c>
      <c r="K1139" s="40">
        <f t="shared" si="128"/>
        <v>0</v>
      </c>
      <c r="L1139" s="23">
        <v>100</v>
      </c>
      <c r="M1139" s="22">
        <f t="shared" si="129"/>
        <v>266.12</v>
      </c>
      <c r="N1139" s="65" t="s">
        <v>3505</v>
      </c>
      <c r="O1139" s="65" t="s">
        <v>3506</v>
      </c>
      <c r="P1139" s="32" t="s">
        <v>27</v>
      </c>
      <c r="Q1139" s="32" t="s">
        <v>253</v>
      </c>
      <c r="R1139" s="162"/>
    </row>
    <row r="1140" spans="1:18" ht="18" customHeight="1">
      <c r="A1140" s="94"/>
      <c r="B1140" s="187"/>
      <c r="C1140" s="167" t="s">
        <v>3699</v>
      </c>
      <c r="E1140" s="48" t="s">
        <v>3507</v>
      </c>
      <c r="F1140" s="27" t="s">
        <v>3508</v>
      </c>
      <c r="G1140" s="67">
        <v>100</v>
      </c>
      <c r="H1140" s="26">
        <v>296.60000000000002</v>
      </c>
      <c r="I1140" s="125">
        <f t="shared" si="130"/>
        <v>0</v>
      </c>
      <c r="J1140" s="126">
        <f t="shared" si="127"/>
        <v>296.60000000000002</v>
      </c>
      <c r="K1140" s="40">
        <f t="shared" si="128"/>
        <v>0</v>
      </c>
      <c r="L1140" s="23">
        <v>100</v>
      </c>
      <c r="M1140" s="22">
        <f t="shared" si="129"/>
        <v>296.60000000000002</v>
      </c>
      <c r="N1140" s="65" t="s">
        <v>3509</v>
      </c>
      <c r="O1140" s="65" t="s">
        <v>3510</v>
      </c>
      <c r="P1140" s="32" t="s">
        <v>27</v>
      </c>
      <c r="Q1140" s="32" t="s">
        <v>253</v>
      </c>
      <c r="R1140" s="162"/>
    </row>
    <row r="1141" spans="1:18" ht="18" customHeight="1">
      <c r="A1141" s="94"/>
      <c r="B1141" s="187"/>
      <c r="C1141" s="167" t="s">
        <v>3699</v>
      </c>
      <c r="E1141" s="48" t="s">
        <v>3511</v>
      </c>
      <c r="F1141" s="27" t="s">
        <v>3512</v>
      </c>
      <c r="G1141" s="67">
        <v>100</v>
      </c>
      <c r="H1141" s="26">
        <v>330.84</v>
      </c>
      <c r="I1141" s="125">
        <f t="shared" si="130"/>
        <v>0</v>
      </c>
      <c r="J1141" s="126">
        <f t="shared" si="127"/>
        <v>330.84</v>
      </c>
      <c r="K1141" s="40">
        <f t="shared" si="128"/>
        <v>0</v>
      </c>
      <c r="L1141" s="23">
        <v>100</v>
      </c>
      <c r="M1141" s="22">
        <f t="shared" si="129"/>
        <v>330.84</v>
      </c>
      <c r="N1141" s="65" t="s">
        <v>3513</v>
      </c>
      <c r="O1141" s="65" t="s">
        <v>3514</v>
      </c>
      <c r="P1141" s="32" t="s">
        <v>27</v>
      </c>
      <c r="Q1141" s="32" t="s">
        <v>253</v>
      </c>
      <c r="R1141" s="162"/>
    </row>
    <row r="1142" spans="1:18" ht="18" customHeight="1">
      <c r="A1142" s="94"/>
      <c r="B1142" s="187"/>
      <c r="C1142" s="167" t="s">
        <v>3699</v>
      </c>
      <c r="E1142" s="48" t="s">
        <v>3515</v>
      </c>
      <c r="F1142" s="27" t="s">
        <v>3516</v>
      </c>
      <c r="G1142" s="67">
        <v>100</v>
      </c>
      <c r="H1142" s="26">
        <v>365.62</v>
      </c>
      <c r="I1142" s="125">
        <f t="shared" si="130"/>
        <v>0</v>
      </c>
      <c r="J1142" s="126">
        <f t="shared" si="127"/>
        <v>365.62</v>
      </c>
      <c r="K1142" s="40">
        <f t="shared" si="128"/>
        <v>0</v>
      </c>
      <c r="L1142" s="23">
        <v>100</v>
      </c>
      <c r="M1142" s="22">
        <f t="shared" si="129"/>
        <v>365.62</v>
      </c>
      <c r="N1142" s="65" t="s">
        <v>3517</v>
      </c>
      <c r="O1142" s="65" t="s">
        <v>3518</v>
      </c>
      <c r="P1142" s="32" t="s">
        <v>27</v>
      </c>
      <c r="Q1142" s="32" t="s">
        <v>253</v>
      </c>
      <c r="R1142" s="162"/>
    </row>
    <row r="1143" spans="1:18" ht="18" customHeight="1">
      <c r="A1143" s="95"/>
      <c r="B1143" s="188"/>
      <c r="C1143" s="167" t="s">
        <v>3699</v>
      </c>
      <c r="E1143" s="48" t="s">
        <v>3519</v>
      </c>
      <c r="F1143" s="27" t="s">
        <v>3520</v>
      </c>
      <c r="G1143" s="67">
        <v>100</v>
      </c>
      <c r="H1143" s="26">
        <v>400.71</v>
      </c>
      <c r="I1143" s="125">
        <f t="shared" si="130"/>
        <v>0</v>
      </c>
      <c r="J1143" s="126">
        <f t="shared" si="127"/>
        <v>400.71</v>
      </c>
      <c r="K1143" s="40">
        <f t="shared" si="128"/>
        <v>0</v>
      </c>
      <c r="L1143" s="23">
        <v>100</v>
      </c>
      <c r="M1143" s="22">
        <f t="shared" si="129"/>
        <v>400.71</v>
      </c>
      <c r="N1143" s="65" t="s">
        <v>3521</v>
      </c>
      <c r="O1143" s="65" t="s">
        <v>3522</v>
      </c>
      <c r="P1143" s="32" t="s">
        <v>27</v>
      </c>
      <c r="Q1143" s="32" t="s">
        <v>253</v>
      </c>
      <c r="R1143" s="162"/>
    </row>
    <row r="1144" spans="1:18">
      <c r="A1144" s="183"/>
      <c r="B1144" s="186"/>
      <c r="C1144" s="32">
        <v>809</v>
      </c>
      <c r="E1144" s="56" t="s">
        <v>3523</v>
      </c>
      <c r="F1144" s="28" t="s">
        <v>3524</v>
      </c>
      <c r="G1144" s="67">
        <v>100</v>
      </c>
      <c r="H1144" s="26">
        <v>4.9000000000000004</v>
      </c>
      <c r="I1144" s="123">
        <f t="shared" si="130"/>
        <v>0</v>
      </c>
      <c r="J1144" s="126">
        <f t="shared" si="127"/>
        <v>4.9000000000000004</v>
      </c>
      <c r="K1144" s="40">
        <f t="shared" si="128"/>
        <v>0</v>
      </c>
      <c r="L1144" s="23">
        <v>1000</v>
      </c>
      <c r="M1144" s="22">
        <f t="shared" si="129"/>
        <v>49</v>
      </c>
      <c r="N1144" s="65">
        <v>8425586491875</v>
      </c>
      <c r="O1144" s="65">
        <v>8425586507453</v>
      </c>
      <c r="P1144" s="32" t="s">
        <v>27</v>
      </c>
      <c r="Q1144" s="32" t="s">
        <v>253</v>
      </c>
      <c r="R1144" s="162"/>
    </row>
    <row r="1145" spans="1:18">
      <c r="A1145" s="184"/>
      <c r="B1145" s="187"/>
      <c r="C1145" s="32">
        <v>809</v>
      </c>
      <c r="E1145" s="56" t="s">
        <v>3525</v>
      </c>
      <c r="F1145" s="28" t="s">
        <v>3526</v>
      </c>
      <c r="G1145" s="67">
        <v>100</v>
      </c>
      <c r="H1145" s="26">
        <v>4.8600000000000003</v>
      </c>
      <c r="I1145" s="123">
        <f t="shared" si="130"/>
        <v>0</v>
      </c>
      <c r="J1145" s="126">
        <f t="shared" si="127"/>
        <v>4.8600000000000003</v>
      </c>
      <c r="K1145" s="40">
        <f t="shared" si="128"/>
        <v>0</v>
      </c>
      <c r="L1145" s="23">
        <v>1000</v>
      </c>
      <c r="M1145" s="22">
        <f t="shared" si="129"/>
        <v>48.6</v>
      </c>
      <c r="N1145" s="65">
        <v>8425586491882</v>
      </c>
      <c r="O1145" s="65">
        <v>8425586507514</v>
      </c>
      <c r="P1145" s="32" t="s">
        <v>27</v>
      </c>
      <c r="Q1145" s="32" t="s">
        <v>253</v>
      </c>
      <c r="R1145" s="162"/>
    </row>
    <row r="1146" spans="1:18">
      <c r="A1146" s="184"/>
      <c r="B1146" s="187"/>
      <c r="C1146" s="32">
        <v>809</v>
      </c>
      <c r="E1146" s="56" t="s">
        <v>3527</v>
      </c>
      <c r="F1146" s="28" t="s">
        <v>3528</v>
      </c>
      <c r="G1146" s="67">
        <v>100</v>
      </c>
      <c r="H1146" s="26">
        <v>5.16</v>
      </c>
      <c r="I1146" s="123">
        <f t="shared" si="130"/>
        <v>0</v>
      </c>
      <c r="J1146" s="126">
        <f t="shared" si="127"/>
        <v>5.16</v>
      </c>
      <c r="K1146" s="40">
        <f t="shared" si="128"/>
        <v>0</v>
      </c>
      <c r="L1146" s="23">
        <v>1000</v>
      </c>
      <c r="M1146" s="22">
        <f t="shared" si="129"/>
        <v>51.6</v>
      </c>
      <c r="N1146" s="65">
        <v>8425586491899</v>
      </c>
      <c r="O1146" s="65">
        <v>8425586507576</v>
      </c>
      <c r="P1146" s="32" t="s">
        <v>27</v>
      </c>
      <c r="Q1146" s="32" t="s">
        <v>253</v>
      </c>
      <c r="R1146" s="162"/>
    </row>
    <row r="1147" spans="1:18">
      <c r="A1147" s="184"/>
      <c r="B1147" s="187"/>
      <c r="C1147" s="32">
        <v>809</v>
      </c>
      <c r="E1147" s="56" t="s">
        <v>3529</v>
      </c>
      <c r="F1147" s="28" t="s">
        <v>3530</v>
      </c>
      <c r="G1147" s="67">
        <v>100</v>
      </c>
      <c r="H1147" s="26">
        <v>6.25</v>
      </c>
      <c r="I1147" s="123">
        <f t="shared" si="130"/>
        <v>0</v>
      </c>
      <c r="J1147" s="126">
        <f t="shared" ref="J1147:J1210" si="131">SUM(H1147)*(1-K1147)</f>
        <v>6.25</v>
      </c>
      <c r="K1147" s="40">
        <f t="shared" si="128"/>
        <v>0</v>
      </c>
      <c r="L1147" s="23">
        <v>1000</v>
      </c>
      <c r="M1147" s="22">
        <f t="shared" si="129"/>
        <v>62.5</v>
      </c>
      <c r="N1147" s="65">
        <v>8425586491905</v>
      </c>
      <c r="O1147" s="65">
        <v>8425586507637</v>
      </c>
      <c r="P1147" s="32" t="s">
        <v>27</v>
      </c>
      <c r="Q1147" s="32" t="s">
        <v>253</v>
      </c>
      <c r="R1147" s="162"/>
    </row>
    <row r="1148" spans="1:18">
      <c r="A1148" s="184"/>
      <c r="B1148" s="187"/>
      <c r="C1148" s="32">
        <v>809</v>
      </c>
      <c r="E1148" s="56" t="s">
        <v>3531</v>
      </c>
      <c r="F1148" s="28" t="s">
        <v>3532</v>
      </c>
      <c r="G1148" s="67">
        <v>100</v>
      </c>
      <c r="H1148" s="26">
        <v>6.78</v>
      </c>
      <c r="I1148" s="123">
        <f t="shared" si="130"/>
        <v>0</v>
      </c>
      <c r="J1148" s="126">
        <f t="shared" si="131"/>
        <v>6.78</v>
      </c>
      <c r="K1148" s="40">
        <f t="shared" si="128"/>
        <v>0</v>
      </c>
      <c r="L1148" s="23">
        <v>1000</v>
      </c>
      <c r="M1148" s="22">
        <f t="shared" si="129"/>
        <v>67.8</v>
      </c>
      <c r="N1148" s="65">
        <v>8425586491912</v>
      </c>
      <c r="O1148" s="65">
        <v>8425586507712</v>
      </c>
      <c r="P1148" s="32" t="s">
        <v>27</v>
      </c>
      <c r="Q1148" s="32" t="s">
        <v>253</v>
      </c>
      <c r="R1148" s="162"/>
    </row>
    <row r="1149" spans="1:18">
      <c r="A1149" s="184"/>
      <c r="B1149" s="187"/>
      <c r="C1149" s="32">
        <v>809</v>
      </c>
      <c r="E1149" s="56" t="s">
        <v>3533</v>
      </c>
      <c r="F1149" s="28" t="s">
        <v>3534</v>
      </c>
      <c r="G1149" s="67">
        <v>100</v>
      </c>
      <c r="H1149" s="26">
        <v>6.64</v>
      </c>
      <c r="I1149" s="123">
        <f t="shared" si="130"/>
        <v>0</v>
      </c>
      <c r="J1149" s="126">
        <f t="shared" si="131"/>
        <v>6.64</v>
      </c>
      <c r="K1149" s="40">
        <f t="shared" si="128"/>
        <v>0</v>
      </c>
      <c r="L1149" s="23">
        <v>1000</v>
      </c>
      <c r="M1149" s="22">
        <f t="shared" si="129"/>
        <v>66.400000000000006</v>
      </c>
      <c r="N1149" s="65">
        <v>8425586491929</v>
      </c>
      <c r="O1149" s="65">
        <v>8425586507774</v>
      </c>
      <c r="P1149" s="32" t="s">
        <v>27</v>
      </c>
      <c r="Q1149" s="32" t="s">
        <v>253</v>
      </c>
      <c r="R1149" s="162"/>
    </row>
    <row r="1150" spans="1:18">
      <c r="A1150" s="184"/>
      <c r="B1150" s="187"/>
      <c r="C1150" s="32">
        <v>809</v>
      </c>
      <c r="E1150" s="56" t="s">
        <v>3535</v>
      </c>
      <c r="F1150" s="28" t="s">
        <v>3536</v>
      </c>
      <c r="G1150" s="67">
        <v>100</v>
      </c>
      <c r="H1150" s="26">
        <v>7.9</v>
      </c>
      <c r="I1150" s="123">
        <f t="shared" si="130"/>
        <v>0</v>
      </c>
      <c r="J1150" s="126">
        <f t="shared" si="131"/>
        <v>7.9</v>
      </c>
      <c r="K1150" s="40">
        <f t="shared" si="128"/>
        <v>0</v>
      </c>
      <c r="L1150" s="23">
        <v>1000</v>
      </c>
      <c r="M1150" s="22">
        <f t="shared" si="129"/>
        <v>79</v>
      </c>
      <c r="N1150" s="65">
        <v>8425586479323</v>
      </c>
      <c r="O1150" s="65">
        <v>8425586507866</v>
      </c>
      <c r="P1150" s="32" t="s">
        <v>27</v>
      </c>
      <c r="Q1150" s="32" t="s">
        <v>253</v>
      </c>
      <c r="R1150" s="162"/>
    </row>
    <row r="1151" spans="1:18">
      <c r="A1151" s="184"/>
      <c r="B1151" s="187"/>
      <c r="C1151" s="32">
        <v>809</v>
      </c>
      <c r="E1151" s="56" t="s">
        <v>3537</v>
      </c>
      <c r="F1151" s="28" t="s">
        <v>3538</v>
      </c>
      <c r="G1151" s="67">
        <v>100</v>
      </c>
      <c r="H1151" s="26">
        <v>7.9</v>
      </c>
      <c r="I1151" s="123">
        <f t="shared" si="130"/>
        <v>0</v>
      </c>
      <c r="J1151" s="126">
        <f t="shared" si="131"/>
        <v>7.9</v>
      </c>
      <c r="K1151" s="40">
        <f t="shared" si="128"/>
        <v>0</v>
      </c>
      <c r="L1151" s="23">
        <v>1000</v>
      </c>
      <c r="M1151" s="22">
        <f t="shared" si="129"/>
        <v>79</v>
      </c>
      <c r="N1151" s="65">
        <v>8425586479330</v>
      </c>
      <c r="O1151" s="65">
        <v>8425586507965</v>
      </c>
      <c r="P1151" s="32" t="s">
        <v>27</v>
      </c>
      <c r="Q1151" s="32" t="s">
        <v>253</v>
      </c>
      <c r="R1151" s="162"/>
    </row>
    <row r="1152" spans="1:18">
      <c r="A1152" s="184"/>
      <c r="B1152" s="187"/>
      <c r="C1152" s="32">
        <v>809</v>
      </c>
      <c r="E1152" s="56" t="s">
        <v>3539</v>
      </c>
      <c r="F1152" s="28" t="s">
        <v>3540</v>
      </c>
      <c r="G1152" s="67">
        <v>100</v>
      </c>
      <c r="H1152" s="26">
        <v>7.55</v>
      </c>
      <c r="I1152" s="123">
        <f t="shared" si="130"/>
        <v>0</v>
      </c>
      <c r="J1152" s="126">
        <f t="shared" si="131"/>
        <v>7.55</v>
      </c>
      <c r="K1152" s="40">
        <f t="shared" si="128"/>
        <v>0</v>
      </c>
      <c r="L1152" s="23">
        <v>1000</v>
      </c>
      <c r="M1152" s="22">
        <f t="shared" si="129"/>
        <v>75.5</v>
      </c>
      <c r="N1152" s="65">
        <v>8425586479347</v>
      </c>
      <c r="O1152" s="65">
        <v>8425586508023</v>
      </c>
      <c r="P1152" s="32" t="s">
        <v>27</v>
      </c>
      <c r="Q1152" s="32" t="s">
        <v>253</v>
      </c>
      <c r="R1152" s="162"/>
    </row>
    <row r="1153" spans="1:18">
      <c r="A1153" s="184"/>
      <c r="B1153" s="187"/>
      <c r="C1153" s="32">
        <v>809</v>
      </c>
      <c r="E1153" s="56" t="s">
        <v>3541</v>
      </c>
      <c r="F1153" s="28" t="s">
        <v>3542</v>
      </c>
      <c r="G1153" s="67">
        <v>100</v>
      </c>
      <c r="H1153" s="26">
        <v>8.68</v>
      </c>
      <c r="I1153" s="123">
        <f t="shared" si="130"/>
        <v>0</v>
      </c>
      <c r="J1153" s="126">
        <f t="shared" si="131"/>
        <v>8.68</v>
      </c>
      <c r="K1153" s="40">
        <f t="shared" si="128"/>
        <v>0</v>
      </c>
      <c r="L1153" s="23">
        <v>1000</v>
      </c>
      <c r="M1153" s="22">
        <f t="shared" si="129"/>
        <v>86.8</v>
      </c>
      <c r="N1153" s="65">
        <v>8425586479354</v>
      </c>
      <c r="O1153" s="65">
        <v>8425586508139</v>
      </c>
      <c r="P1153" s="32" t="s">
        <v>27</v>
      </c>
      <c r="Q1153" s="32" t="s">
        <v>253</v>
      </c>
      <c r="R1153" s="162"/>
    </row>
    <row r="1154" spans="1:18">
      <c r="A1154" s="184"/>
      <c r="B1154" s="187"/>
      <c r="C1154" s="32">
        <v>809</v>
      </c>
      <c r="E1154" s="56" t="s">
        <v>3543</v>
      </c>
      <c r="F1154" s="28" t="s">
        <v>3544</v>
      </c>
      <c r="G1154" s="67">
        <v>100</v>
      </c>
      <c r="H1154" s="26">
        <v>9.52</v>
      </c>
      <c r="I1154" s="123">
        <f t="shared" si="130"/>
        <v>0</v>
      </c>
      <c r="J1154" s="126">
        <f t="shared" si="131"/>
        <v>9.52</v>
      </c>
      <c r="K1154" s="40">
        <f t="shared" si="128"/>
        <v>0</v>
      </c>
      <c r="L1154" s="23">
        <v>1000</v>
      </c>
      <c r="M1154" s="22">
        <f t="shared" si="129"/>
        <v>95.2</v>
      </c>
      <c r="N1154" s="65">
        <v>8425586479361</v>
      </c>
      <c r="O1154" s="65">
        <v>8425586508245</v>
      </c>
      <c r="P1154" s="32" t="s">
        <v>27</v>
      </c>
      <c r="Q1154" s="32" t="s">
        <v>253</v>
      </c>
      <c r="R1154" s="162"/>
    </row>
    <row r="1155" spans="1:18">
      <c r="A1155" s="184"/>
      <c r="B1155" s="187"/>
      <c r="C1155" s="32">
        <v>809</v>
      </c>
      <c r="E1155" s="56" t="s">
        <v>3545</v>
      </c>
      <c r="F1155" s="28" t="s">
        <v>3546</v>
      </c>
      <c r="G1155" s="67">
        <v>100</v>
      </c>
      <c r="H1155" s="26">
        <v>9.5399999999999991</v>
      </c>
      <c r="I1155" s="123">
        <f t="shared" si="130"/>
        <v>0</v>
      </c>
      <c r="J1155" s="126">
        <f t="shared" si="131"/>
        <v>9.5399999999999991</v>
      </c>
      <c r="K1155" s="40">
        <f t="shared" si="128"/>
        <v>0</v>
      </c>
      <c r="L1155" s="23">
        <v>500</v>
      </c>
      <c r="M1155" s="22">
        <f t="shared" si="129"/>
        <v>47.7</v>
      </c>
      <c r="N1155" s="65">
        <v>8425586492094</v>
      </c>
      <c r="O1155" s="65">
        <v>8425586508351</v>
      </c>
      <c r="P1155" s="32" t="s">
        <v>27</v>
      </c>
      <c r="Q1155" s="32" t="s">
        <v>253</v>
      </c>
      <c r="R1155" s="162"/>
    </row>
    <row r="1156" spans="1:18">
      <c r="A1156" s="184"/>
      <c r="B1156" s="187"/>
      <c r="C1156" s="32">
        <v>809</v>
      </c>
      <c r="E1156" s="56" t="s">
        <v>3547</v>
      </c>
      <c r="F1156" s="28" t="s">
        <v>3548</v>
      </c>
      <c r="G1156" s="67">
        <v>100</v>
      </c>
      <c r="H1156" s="26">
        <v>9.67</v>
      </c>
      <c r="I1156" s="123">
        <f t="shared" si="130"/>
        <v>0</v>
      </c>
      <c r="J1156" s="126">
        <f t="shared" si="131"/>
        <v>9.67</v>
      </c>
      <c r="K1156" s="40">
        <f t="shared" si="128"/>
        <v>0</v>
      </c>
      <c r="L1156" s="23">
        <v>1000</v>
      </c>
      <c r="M1156" s="22">
        <f t="shared" si="129"/>
        <v>96.7</v>
      </c>
      <c r="N1156" s="65">
        <v>8425586479477</v>
      </c>
      <c r="O1156" s="65">
        <v>8425586508627</v>
      </c>
      <c r="P1156" s="32" t="s">
        <v>27</v>
      </c>
      <c r="Q1156" s="32" t="s">
        <v>253</v>
      </c>
      <c r="R1156" s="162"/>
    </row>
    <row r="1157" spans="1:18">
      <c r="A1157" s="184"/>
      <c r="B1157" s="187"/>
      <c r="C1157" s="32">
        <v>809</v>
      </c>
      <c r="E1157" s="56" t="s">
        <v>3549</v>
      </c>
      <c r="F1157" s="28" t="s">
        <v>3550</v>
      </c>
      <c r="G1157" s="67">
        <v>100</v>
      </c>
      <c r="H1157" s="26">
        <v>10.67</v>
      </c>
      <c r="I1157" s="123">
        <f t="shared" si="130"/>
        <v>0</v>
      </c>
      <c r="J1157" s="126">
        <f t="shared" si="131"/>
        <v>10.67</v>
      </c>
      <c r="K1157" s="40">
        <f t="shared" si="128"/>
        <v>0</v>
      </c>
      <c r="L1157" s="23">
        <v>1000</v>
      </c>
      <c r="M1157" s="22">
        <f t="shared" si="129"/>
        <v>106.7</v>
      </c>
      <c r="N1157" s="65">
        <v>8425586479484</v>
      </c>
      <c r="O1157" s="65">
        <v>8425586508702</v>
      </c>
      <c r="P1157" s="32" t="s">
        <v>27</v>
      </c>
      <c r="Q1157" s="32" t="s">
        <v>253</v>
      </c>
      <c r="R1157" s="162"/>
    </row>
    <row r="1158" spans="1:18">
      <c r="A1158" s="184"/>
      <c r="B1158" s="187"/>
      <c r="C1158" s="32">
        <v>809</v>
      </c>
      <c r="E1158" s="56" t="s">
        <v>3551</v>
      </c>
      <c r="F1158" s="28" t="s">
        <v>3552</v>
      </c>
      <c r="G1158" s="67">
        <v>100</v>
      </c>
      <c r="H1158" s="26">
        <v>9.9499999999999993</v>
      </c>
      <c r="I1158" s="123">
        <f t="shared" si="130"/>
        <v>0</v>
      </c>
      <c r="J1158" s="126">
        <f t="shared" si="131"/>
        <v>9.9499999999999993</v>
      </c>
      <c r="K1158" s="40">
        <f t="shared" si="128"/>
        <v>0</v>
      </c>
      <c r="L1158" s="23">
        <v>1000</v>
      </c>
      <c r="M1158" s="22">
        <f t="shared" si="129"/>
        <v>99.5</v>
      </c>
      <c r="N1158" s="65">
        <v>8425586479491</v>
      </c>
      <c r="O1158" s="65">
        <v>8425586508818</v>
      </c>
      <c r="P1158" s="32" t="s">
        <v>27</v>
      </c>
      <c r="Q1158" s="32" t="s">
        <v>253</v>
      </c>
      <c r="R1158" s="162"/>
    </row>
    <row r="1159" spans="1:18">
      <c r="A1159" s="184"/>
      <c r="B1159" s="187"/>
      <c r="C1159" s="32">
        <v>809</v>
      </c>
      <c r="E1159" s="56" t="s">
        <v>3553</v>
      </c>
      <c r="F1159" s="28" t="s">
        <v>3554</v>
      </c>
      <c r="G1159" s="67">
        <v>100</v>
      </c>
      <c r="H1159" s="26">
        <v>12.92</v>
      </c>
      <c r="I1159" s="123">
        <f t="shared" si="130"/>
        <v>0</v>
      </c>
      <c r="J1159" s="126">
        <f t="shared" si="131"/>
        <v>12.92</v>
      </c>
      <c r="K1159" s="40">
        <f t="shared" si="128"/>
        <v>0</v>
      </c>
      <c r="L1159" s="23">
        <v>500</v>
      </c>
      <c r="M1159" s="22">
        <f t="shared" si="129"/>
        <v>64.599999999999994</v>
      </c>
      <c r="N1159" s="65">
        <v>8425586479507</v>
      </c>
      <c r="O1159" s="65">
        <v>8425586508931</v>
      </c>
      <c r="P1159" s="32" t="s">
        <v>27</v>
      </c>
      <c r="Q1159" s="32" t="s">
        <v>253</v>
      </c>
      <c r="R1159" s="162"/>
    </row>
    <row r="1160" spans="1:18">
      <c r="A1160" s="184"/>
      <c r="B1160" s="187"/>
      <c r="C1160" s="32">
        <v>809</v>
      </c>
      <c r="E1160" s="56" t="s">
        <v>3555</v>
      </c>
      <c r="F1160" s="28" t="s">
        <v>3556</v>
      </c>
      <c r="G1160" s="67">
        <v>100</v>
      </c>
      <c r="H1160" s="26">
        <v>14.93</v>
      </c>
      <c r="I1160" s="123">
        <f t="shared" si="130"/>
        <v>0</v>
      </c>
      <c r="J1160" s="126">
        <f t="shared" si="131"/>
        <v>14.93</v>
      </c>
      <c r="K1160" s="40">
        <f t="shared" si="128"/>
        <v>0</v>
      </c>
      <c r="L1160" s="23">
        <v>500</v>
      </c>
      <c r="M1160" s="22">
        <f t="shared" si="129"/>
        <v>74.650000000000006</v>
      </c>
      <c r="N1160" s="65">
        <v>8425586479514</v>
      </c>
      <c r="O1160" s="65">
        <v>8425586509044</v>
      </c>
      <c r="P1160" s="32" t="s">
        <v>27</v>
      </c>
      <c r="Q1160" s="32" t="s">
        <v>253</v>
      </c>
      <c r="R1160" s="162"/>
    </row>
    <row r="1161" spans="1:18">
      <c r="A1161" s="184"/>
      <c r="B1161" s="187"/>
      <c r="C1161" s="32">
        <v>809</v>
      </c>
      <c r="E1161" s="56" t="s">
        <v>3557</v>
      </c>
      <c r="F1161" s="28" t="s">
        <v>3558</v>
      </c>
      <c r="G1161" s="67">
        <v>100</v>
      </c>
      <c r="H1161" s="26">
        <v>16.13</v>
      </c>
      <c r="I1161" s="123">
        <f t="shared" si="130"/>
        <v>0</v>
      </c>
      <c r="J1161" s="126">
        <f t="shared" si="131"/>
        <v>16.13</v>
      </c>
      <c r="K1161" s="40">
        <f t="shared" si="128"/>
        <v>0</v>
      </c>
      <c r="L1161" s="23">
        <v>500</v>
      </c>
      <c r="M1161" s="22">
        <f t="shared" si="129"/>
        <v>80.649999999999991</v>
      </c>
      <c r="N1161" s="65">
        <v>8425586494081</v>
      </c>
      <c r="O1161" s="65">
        <v>8425586509174</v>
      </c>
      <c r="P1161" s="32" t="s">
        <v>27</v>
      </c>
      <c r="Q1161" s="32" t="s">
        <v>253</v>
      </c>
      <c r="R1161" s="162"/>
    </row>
    <row r="1162" spans="1:18">
      <c r="A1162" s="184"/>
      <c r="B1162" s="187"/>
      <c r="C1162" s="32">
        <v>809</v>
      </c>
      <c r="E1162" s="56" t="s">
        <v>3559</v>
      </c>
      <c r="F1162" s="28" t="s">
        <v>3560</v>
      </c>
      <c r="G1162" s="67">
        <v>100</v>
      </c>
      <c r="H1162" s="26">
        <v>14.5</v>
      </c>
      <c r="I1162" s="123">
        <f t="shared" si="130"/>
        <v>0</v>
      </c>
      <c r="J1162" s="126">
        <f t="shared" si="131"/>
        <v>14.5</v>
      </c>
      <c r="K1162" s="40">
        <f t="shared" si="128"/>
        <v>0</v>
      </c>
      <c r="L1162" s="23">
        <v>500</v>
      </c>
      <c r="M1162" s="22">
        <f t="shared" si="129"/>
        <v>72.5</v>
      </c>
      <c r="N1162" s="65">
        <v>8425586492322</v>
      </c>
      <c r="O1162" s="65">
        <v>8425586509259</v>
      </c>
      <c r="P1162" s="32" t="s">
        <v>27</v>
      </c>
      <c r="Q1162" s="32" t="s">
        <v>253</v>
      </c>
      <c r="R1162" s="162"/>
    </row>
    <row r="1163" spans="1:18">
      <c r="A1163" s="184"/>
      <c r="B1163" s="187"/>
      <c r="C1163" s="32">
        <v>809</v>
      </c>
      <c r="E1163" s="56" t="s">
        <v>3561</v>
      </c>
      <c r="F1163" s="28" t="s">
        <v>3562</v>
      </c>
      <c r="G1163" s="67">
        <v>100</v>
      </c>
      <c r="H1163" s="26">
        <v>17.68</v>
      </c>
      <c r="I1163" s="123">
        <f t="shared" si="130"/>
        <v>0</v>
      </c>
      <c r="J1163" s="126">
        <f t="shared" si="131"/>
        <v>17.68</v>
      </c>
      <c r="K1163" s="40">
        <f t="shared" si="128"/>
        <v>0</v>
      </c>
      <c r="L1163" s="23">
        <v>500</v>
      </c>
      <c r="M1163" s="22">
        <f t="shared" si="129"/>
        <v>88.4</v>
      </c>
      <c r="N1163" s="65">
        <v>8421814590518</v>
      </c>
      <c r="O1163" s="65">
        <v>8421814590525</v>
      </c>
      <c r="P1163" s="32" t="s">
        <v>27</v>
      </c>
      <c r="Q1163" s="32" t="s">
        <v>253</v>
      </c>
      <c r="R1163" s="162"/>
    </row>
    <row r="1164" spans="1:18">
      <c r="A1164" s="184"/>
      <c r="B1164" s="187"/>
      <c r="C1164" s="32">
        <v>809</v>
      </c>
      <c r="E1164" s="56" t="s">
        <v>3563</v>
      </c>
      <c r="F1164" s="28" t="s">
        <v>3564</v>
      </c>
      <c r="G1164" s="67">
        <v>100</v>
      </c>
      <c r="H1164" s="26">
        <v>14.79</v>
      </c>
      <c r="I1164" s="123">
        <f t="shared" si="130"/>
        <v>0</v>
      </c>
      <c r="J1164" s="126">
        <f t="shared" si="131"/>
        <v>14.79</v>
      </c>
      <c r="K1164" s="40">
        <f t="shared" si="128"/>
        <v>0</v>
      </c>
      <c r="L1164" s="23">
        <v>500</v>
      </c>
      <c r="M1164" s="22">
        <f t="shared" si="129"/>
        <v>73.95</v>
      </c>
      <c r="N1164" s="65">
        <v>8425586479606</v>
      </c>
      <c r="O1164" s="65">
        <v>8425586509525</v>
      </c>
      <c r="P1164" s="32" t="s">
        <v>27</v>
      </c>
      <c r="Q1164" s="32" t="s">
        <v>253</v>
      </c>
      <c r="R1164" s="162"/>
    </row>
    <row r="1165" spans="1:18">
      <c r="A1165" s="184"/>
      <c r="B1165" s="187"/>
      <c r="C1165" s="32">
        <v>809</v>
      </c>
      <c r="E1165" s="56" t="s">
        <v>3565</v>
      </c>
      <c r="F1165" s="28" t="s">
        <v>3566</v>
      </c>
      <c r="G1165" s="67">
        <v>100</v>
      </c>
      <c r="H1165" s="26">
        <v>16.329999999999998</v>
      </c>
      <c r="I1165" s="123">
        <f t="shared" si="130"/>
        <v>0</v>
      </c>
      <c r="J1165" s="126">
        <f t="shared" si="131"/>
        <v>16.329999999999998</v>
      </c>
      <c r="K1165" s="40">
        <f t="shared" si="128"/>
        <v>0</v>
      </c>
      <c r="L1165" s="23">
        <v>500</v>
      </c>
      <c r="M1165" s="22">
        <f t="shared" si="129"/>
        <v>81.649999999999991</v>
      </c>
      <c r="N1165" s="65">
        <v>8425586479613</v>
      </c>
      <c r="O1165" s="65">
        <v>8425586509624</v>
      </c>
      <c r="P1165" s="32" t="s">
        <v>27</v>
      </c>
      <c r="Q1165" s="32" t="s">
        <v>253</v>
      </c>
      <c r="R1165" s="162"/>
    </row>
    <row r="1166" spans="1:18">
      <c r="A1166" s="184"/>
      <c r="B1166" s="187"/>
      <c r="C1166" s="32">
        <v>809</v>
      </c>
      <c r="E1166" s="56" t="s">
        <v>3567</v>
      </c>
      <c r="F1166" s="28" t="s">
        <v>3568</v>
      </c>
      <c r="G1166" s="67">
        <v>100</v>
      </c>
      <c r="H1166" s="26">
        <v>16.12</v>
      </c>
      <c r="I1166" s="123">
        <f t="shared" si="130"/>
        <v>0</v>
      </c>
      <c r="J1166" s="126">
        <f t="shared" si="131"/>
        <v>16.12</v>
      </c>
      <c r="K1166" s="40">
        <f t="shared" si="128"/>
        <v>0</v>
      </c>
      <c r="L1166" s="23">
        <v>500</v>
      </c>
      <c r="M1166" s="22">
        <f t="shared" si="129"/>
        <v>80.600000000000009</v>
      </c>
      <c r="N1166" s="65">
        <v>8425586499307</v>
      </c>
      <c r="O1166" s="65">
        <v>8425586509709</v>
      </c>
      <c r="P1166" s="32" t="s">
        <v>27</v>
      </c>
      <c r="Q1166" s="32" t="s">
        <v>253</v>
      </c>
      <c r="R1166" s="162"/>
    </row>
    <row r="1167" spans="1:18">
      <c r="A1167" s="184"/>
      <c r="B1167" s="187"/>
      <c r="C1167" s="32">
        <v>809</v>
      </c>
      <c r="E1167" s="56" t="s">
        <v>3569</v>
      </c>
      <c r="F1167" s="28" t="s">
        <v>3570</v>
      </c>
      <c r="G1167" s="67">
        <v>100</v>
      </c>
      <c r="H1167" s="26">
        <v>19.2</v>
      </c>
      <c r="I1167" s="123">
        <f t="shared" si="130"/>
        <v>0</v>
      </c>
      <c r="J1167" s="126">
        <f t="shared" si="131"/>
        <v>19.2</v>
      </c>
      <c r="K1167" s="40">
        <f t="shared" si="128"/>
        <v>0</v>
      </c>
      <c r="L1167" s="23">
        <v>250</v>
      </c>
      <c r="M1167" s="22">
        <f t="shared" si="129"/>
        <v>48</v>
      </c>
      <c r="N1167" s="65">
        <v>8425586499352</v>
      </c>
      <c r="O1167" s="65">
        <v>8425586509792</v>
      </c>
      <c r="P1167" s="32" t="s">
        <v>27</v>
      </c>
      <c r="Q1167" s="32" t="s">
        <v>253</v>
      </c>
      <c r="R1167" s="162"/>
    </row>
    <row r="1168" spans="1:18">
      <c r="A1168" s="184"/>
      <c r="B1168" s="187"/>
      <c r="C1168" s="32">
        <v>809</v>
      </c>
      <c r="E1168" s="56" t="s">
        <v>3571</v>
      </c>
      <c r="F1168" s="28" t="s">
        <v>3572</v>
      </c>
      <c r="G1168" s="67">
        <v>100</v>
      </c>
      <c r="H1168" s="26">
        <v>27.52</v>
      </c>
      <c r="I1168" s="123">
        <f t="shared" si="130"/>
        <v>0</v>
      </c>
      <c r="J1168" s="126">
        <f t="shared" si="131"/>
        <v>27.52</v>
      </c>
      <c r="K1168" s="40">
        <f t="shared" si="128"/>
        <v>0</v>
      </c>
      <c r="L1168" s="23">
        <v>250</v>
      </c>
      <c r="M1168" s="22">
        <f t="shared" si="129"/>
        <v>68.8</v>
      </c>
      <c r="N1168" s="65">
        <v>8425586479545</v>
      </c>
      <c r="O1168" s="65">
        <v>8425586509426</v>
      </c>
      <c r="P1168" s="32" t="s">
        <v>27</v>
      </c>
      <c r="Q1168" s="32" t="s">
        <v>253</v>
      </c>
      <c r="R1168" s="162"/>
    </row>
    <row r="1169" spans="1:18">
      <c r="A1169" s="184"/>
      <c r="B1169" s="187"/>
      <c r="C1169" s="32">
        <v>809</v>
      </c>
      <c r="E1169" s="56" t="s">
        <v>3573</v>
      </c>
      <c r="F1169" s="28" t="s">
        <v>3574</v>
      </c>
      <c r="G1169" s="67">
        <v>100</v>
      </c>
      <c r="H1169" s="26">
        <v>18.02</v>
      </c>
      <c r="I1169" s="123">
        <f t="shared" si="130"/>
        <v>0</v>
      </c>
      <c r="J1169" s="126">
        <f t="shared" si="131"/>
        <v>18.02</v>
      </c>
      <c r="K1169" s="40">
        <f t="shared" si="128"/>
        <v>0</v>
      </c>
      <c r="L1169" s="23">
        <v>500</v>
      </c>
      <c r="M1169" s="22">
        <f t="shared" si="129"/>
        <v>90.1</v>
      </c>
      <c r="N1169" s="65">
        <v>8421814590631</v>
      </c>
      <c r="O1169" s="65">
        <v>8421814590648</v>
      </c>
      <c r="P1169" s="32" t="s">
        <v>27</v>
      </c>
      <c r="Q1169" s="32" t="s">
        <v>253</v>
      </c>
      <c r="R1169" s="162"/>
    </row>
    <row r="1170" spans="1:18">
      <c r="A1170" s="184"/>
      <c r="B1170" s="187"/>
      <c r="C1170" s="32">
        <v>809</v>
      </c>
      <c r="E1170" s="56" t="s">
        <v>3575</v>
      </c>
      <c r="F1170" s="28" t="s">
        <v>3576</v>
      </c>
      <c r="G1170" s="67">
        <v>100</v>
      </c>
      <c r="H1170" s="26">
        <v>18.72</v>
      </c>
      <c r="I1170" s="123">
        <f t="shared" si="130"/>
        <v>0</v>
      </c>
      <c r="J1170" s="126">
        <f t="shared" si="131"/>
        <v>18.72</v>
      </c>
      <c r="K1170" s="40">
        <f t="shared" si="128"/>
        <v>0</v>
      </c>
      <c r="L1170" s="23">
        <v>500</v>
      </c>
      <c r="M1170" s="22">
        <f t="shared" si="129"/>
        <v>93.6</v>
      </c>
      <c r="N1170" s="65">
        <v>8421814590679</v>
      </c>
      <c r="O1170" s="65">
        <v>8421814590686</v>
      </c>
      <c r="P1170" s="32" t="s">
        <v>27</v>
      </c>
      <c r="Q1170" s="32" t="s">
        <v>253</v>
      </c>
      <c r="R1170" s="162"/>
    </row>
    <row r="1171" spans="1:18">
      <c r="A1171" s="184"/>
      <c r="B1171" s="187"/>
      <c r="C1171" s="32">
        <v>809</v>
      </c>
      <c r="E1171" s="56" t="s">
        <v>3577</v>
      </c>
      <c r="F1171" s="28" t="s">
        <v>3578</v>
      </c>
      <c r="G1171" s="67">
        <v>100</v>
      </c>
      <c r="H1171" s="26">
        <v>17.54</v>
      </c>
      <c r="I1171" s="123">
        <f t="shared" si="130"/>
        <v>0</v>
      </c>
      <c r="J1171" s="126">
        <f t="shared" si="131"/>
        <v>17.54</v>
      </c>
      <c r="K1171" s="40">
        <f t="shared" si="128"/>
        <v>0</v>
      </c>
      <c r="L1171" s="23">
        <v>250</v>
      </c>
      <c r="M1171" s="22">
        <f t="shared" si="129"/>
        <v>43.85</v>
      </c>
      <c r="N1171" s="65">
        <v>8425586492643</v>
      </c>
      <c r="O1171" s="65">
        <v>8425586510002</v>
      </c>
      <c r="P1171" s="32" t="s">
        <v>27</v>
      </c>
      <c r="Q1171" s="32" t="s">
        <v>253</v>
      </c>
      <c r="R1171" s="162"/>
    </row>
    <row r="1172" spans="1:18">
      <c r="A1172" s="184"/>
      <c r="B1172" s="187"/>
      <c r="C1172" s="32">
        <v>809</v>
      </c>
      <c r="E1172" s="56" t="s">
        <v>3579</v>
      </c>
      <c r="F1172" s="28" t="s">
        <v>3580</v>
      </c>
      <c r="G1172" s="67">
        <v>100</v>
      </c>
      <c r="H1172" s="26">
        <v>18.29</v>
      </c>
      <c r="I1172" s="123">
        <f t="shared" si="130"/>
        <v>0</v>
      </c>
      <c r="J1172" s="126">
        <f t="shared" si="131"/>
        <v>18.29</v>
      </c>
      <c r="K1172" s="40">
        <f t="shared" si="128"/>
        <v>0</v>
      </c>
      <c r="L1172" s="23">
        <v>250</v>
      </c>
      <c r="M1172" s="22">
        <f t="shared" si="129"/>
        <v>45.725000000000001</v>
      </c>
      <c r="N1172" s="65">
        <v>8425586492650</v>
      </c>
      <c r="O1172" s="65">
        <v>8425586510040</v>
      </c>
      <c r="P1172" s="32" t="s">
        <v>27</v>
      </c>
      <c r="Q1172" s="32" t="s">
        <v>253</v>
      </c>
      <c r="R1172" s="162"/>
    </row>
    <row r="1173" spans="1:18">
      <c r="A1173" s="184"/>
      <c r="B1173" s="187"/>
      <c r="C1173" s="32">
        <v>809</v>
      </c>
      <c r="E1173" s="56" t="s">
        <v>3581</v>
      </c>
      <c r="F1173" s="28" t="s">
        <v>3582</v>
      </c>
      <c r="G1173" s="67">
        <v>100</v>
      </c>
      <c r="H1173" s="26">
        <v>24.23</v>
      </c>
      <c r="I1173" s="123">
        <f t="shared" si="130"/>
        <v>0</v>
      </c>
      <c r="J1173" s="126">
        <f t="shared" si="131"/>
        <v>24.23</v>
      </c>
      <c r="K1173" s="40">
        <f t="shared" si="128"/>
        <v>0</v>
      </c>
      <c r="L1173" s="23">
        <v>250</v>
      </c>
      <c r="M1173" s="22">
        <f t="shared" si="129"/>
        <v>60.575000000000003</v>
      </c>
      <c r="N1173" s="65">
        <v>8425586494159</v>
      </c>
      <c r="O1173" s="65">
        <v>8425586510194</v>
      </c>
      <c r="P1173" s="32" t="s">
        <v>27</v>
      </c>
      <c r="Q1173" s="32" t="s">
        <v>253</v>
      </c>
      <c r="R1173" s="162"/>
    </row>
    <row r="1174" spans="1:18">
      <c r="A1174" s="184"/>
      <c r="B1174" s="187"/>
      <c r="C1174" s="32">
        <v>809</v>
      </c>
      <c r="E1174" s="56" t="s">
        <v>3583</v>
      </c>
      <c r="F1174" s="28" t="s">
        <v>3584</v>
      </c>
      <c r="G1174" s="67">
        <v>100</v>
      </c>
      <c r="H1174" s="26">
        <v>35.96</v>
      </c>
      <c r="I1174" s="123">
        <f t="shared" si="130"/>
        <v>0</v>
      </c>
      <c r="J1174" s="126">
        <f t="shared" si="131"/>
        <v>35.96</v>
      </c>
      <c r="K1174" s="40">
        <f t="shared" si="128"/>
        <v>0</v>
      </c>
      <c r="L1174" s="23">
        <v>250</v>
      </c>
      <c r="M1174" s="22">
        <f t="shared" si="129"/>
        <v>89.9</v>
      </c>
      <c r="N1174" s="65">
        <v>8425586494166</v>
      </c>
      <c r="O1174" s="65">
        <v>8425586510293</v>
      </c>
      <c r="P1174" s="32" t="s">
        <v>27</v>
      </c>
      <c r="Q1174" s="32" t="s">
        <v>253</v>
      </c>
      <c r="R1174" s="162"/>
    </row>
    <row r="1175" spans="1:18">
      <c r="A1175" s="184"/>
      <c r="B1175" s="187"/>
      <c r="C1175" s="32">
        <v>809</v>
      </c>
      <c r="E1175" s="56" t="s">
        <v>3585</v>
      </c>
      <c r="F1175" s="28" t="s">
        <v>3586</v>
      </c>
      <c r="G1175" s="67">
        <v>100</v>
      </c>
      <c r="H1175" s="26">
        <v>39.5</v>
      </c>
      <c r="I1175" s="123">
        <f t="shared" si="130"/>
        <v>0</v>
      </c>
      <c r="J1175" s="126">
        <f t="shared" si="131"/>
        <v>39.5</v>
      </c>
      <c r="K1175" s="40">
        <f t="shared" si="128"/>
        <v>0</v>
      </c>
      <c r="L1175" s="23">
        <v>200</v>
      </c>
      <c r="M1175" s="22">
        <f t="shared" si="129"/>
        <v>79</v>
      </c>
      <c r="N1175" s="65">
        <v>8425586479705</v>
      </c>
      <c r="O1175" s="65">
        <v>8425586510385</v>
      </c>
      <c r="P1175" s="32" t="s">
        <v>27</v>
      </c>
      <c r="Q1175" s="32" t="s">
        <v>253</v>
      </c>
      <c r="R1175" s="162"/>
    </row>
    <row r="1176" spans="1:18">
      <c r="A1176" s="185"/>
      <c r="B1176" s="188"/>
      <c r="C1176" s="32">
        <v>809</v>
      </c>
      <c r="E1176" s="56" t="s">
        <v>3587</v>
      </c>
      <c r="F1176" s="28" t="s">
        <v>3588</v>
      </c>
      <c r="G1176" s="67">
        <v>100</v>
      </c>
      <c r="H1176" s="26">
        <v>41.02</v>
      </c>
      <c r="I1176" s="123">
        <f t="shared" si="130"/>
        <v>0</v>
      </c>
      <c r="J1176" s="126">
        <f t="shared" si="131"/>
        <v>41.02</v>
      </c>
      <c r="K1176" s="40">
        <f t="shared" si="128"/>
        <v>0</v>
      </c>
      <c r="L1176" s="23">
        <v>100</v>
      </c>
      <c r="M1176" s="22">
        <f t="shared" si="129"/>
        <v>41.02</v>
      </c>
      <c r="N1176" s="65">
        <v>8425586492667</v>
      </c>
      <c r="O1176" s="65">
        <v>8425586510460</v>
      </c>
      <c r="P1176" s="32" t="s">
        <v>27</v>
      </c>
      <c r="Q1176" s="32" t="s">
        <v>253</v>
      </c>
      <c r="R1176" s="162"/>
    </row>
    <row r="1177" spans="1:18">
      <c r="A1177" s="183"/>
      <c r="B1177" s="186"/>
      <c r="C1177" s="32">
        <v>809</v>
      </c>
      <c r="E1177" s="56" t="s">
        <v>3589</v>
      </c>
      <c r="F1177" s="28" t="s">
        <v>3590</v>
      </c>
      <c r="G1177" s="67">
        <v>100</v>
      </c>
      <c r="H1177" s="26">
        <v>10</v>
      </c>
      <c r="I1177" s="123">
        <f t="shared" si="130"/>
        <v>0</v>
      </c>
      <c r="J1177" s="126">
        <f t="shared" si="131"/>
        <v>10</v>
      </c>
      <c r="K1177" s="40">
        <f t="shared" ref="K1177:K1220" si="132">$K$278</f>
        <v>0</v>
      </c>
      <c r="L1177" s="23">
        <v>500</v>
      </c>
      <c r="M1177" s="22">
        <f t="shared" si="129"/>
        <v>50</v>
      </c>
      <c r="N1177" s="65">
        <v>8425586492131</v>
      </c>
      <c r="O1177" s="65">
        <v>8425586511115</v>
      </c>
      <c r="P1177" s="32" t="s">
        <v>27</v>
      </c>
      <c r="Q1177" s="32" t="s">
        <v>253</v>
      </c>
      <c r="R1177" s="162"/>
    </row>
    <row r="1178" spans="1:18">
      <c r="A1178" s="184"/>
      <c r="B1178" s="187"/>
      <c r="C1178" s="32">
        <v>809</v>
      </c>
      <c r="E1178" s="56" t="s">
        <v>3591</v>
      </c>
      <c r="F1178" s="28" t="s">
        <v>3592</v>
      </c>
      <c r="G1178" s="67">
        <v>100</v>
      </c>
      <c r="H1178" s="26">
        <v>11.82</v>
      </c>
      <c r="I1178" s="123">
        <f t="shared" si="130"/>
        <v>0</v>
      </c>
      <c r="J1178" s="126">
        <f t="shared" si="131"/>
        <v>11.82</v>
      </c>
      <c r="K1178" s="40">
        <f t="shared" si="132"/>
        <v>0</v>
      </c>
      <c r="L1178" s="23">
        <v>500</v>
      </c>
      <c r="M1178" s="22">
        <f t="shared" si="129"/>
        <v>59.1</v>
      </c>
      <c r="N1178" s="65">
        <v>8425586479378</v>
      </c>
      <c r="O1178" s="65">
        <v>8425586511160</v>
      </c>
      <c r="P1178" s="32" t="s">
        <v>27</v>
      </c>
      <c r="Q1178" s="32" t="s">
        <v>253</v>
      </c>
      <c r="R1178" s="162"/>
    </row>
    <row r="1179" spans="1:18">
      <c r="A1179" s="184"/>
      <c r="B1179" s="187"/>
      <c r="C1179" s="32">
        <v>809</v>
      </c>
      <c r="E1179" s="56" t="s">
        <v>3593</v>
      </c>
      <c r="F1179" s="28" t="s">
        <v>3594</v>
      </c>
      <c r="G1179" s="67">
        <v>100</v>
      </c>
      <c r="H1179" s="26">
        <v>19.38</v>
      </c>
      <c r="I1179" s="123">
        <f t="shared" si="130"/>
        <v>0</v>
      </c>
      <c r="J1179" s="126">
        <f t="shared" si="131"/>
        <v>19.38</v>
      </c>
      <c r="K1179" s="40">
        <f t="shared" si="132"/>
        <v>0</v>
      </c>
      <c r="L1179" s="23">
        <v>500</v>
      </c>
      <c r="M1179" s="22">
        <f t="shared" si="129"/>
        <v>96.9</v>
      </c>
      <c r="N1179" s="65">
        <v>8425586492155</v>
      </c>
      <c r="O1179" s="65">
        <v>8425586511238</v>
      </c>
      <c r="P1179" s="32" t="s">
        <v>27</v>
      </c>
      <c r="Q1179" s="32" t="s">
        <v>253</v>
      </c>
      <c r="R1179" s="162"/>
    </row>
    <row r="1180" spans="1:18">
      <c r="A1180" s="184"/>
      <c r="B1180" s="187"/>
      <c r="C1180" s="32">
        <v>809</v>
      </c>
      <c r="E1180" s="56" t="s">
        <v>3595</v>
      </c>
      <c r="F1180" s="28" t="s">
        <v>3596</v>
      </c>
      <c r="G1180" s="67">
        <v>100</v>
      </c>
      <c r="H1180" s="26">
        <v>13.12</v>
      </c>
      <c r="I1180" s="123">
        <f t="shared" si="130"/>
        <v>0</v>
      </c>
      <c r="J1180" s="126">
        <f t="shared" si="131"/>
        <v>13.12</v>
      </c>
      <c r="K1180" s="40">
        <f t="shared" si="132"/>
        <v>0</v>
      </c>
      <c r="L1180" s="23">
        <v>500</v>
      </c>
      <c r="M1180" s="22">
        <f t="shared" si="129"/>
        <v>65.599999999999994</v>
      </c>
      <c r="N1180" s="65">
        <v>8425586479385</v>
      </c>
      <c r="O1180" s="65">
        <v>8425586511283</v>
      </c>
      <c r="P1180" s="32" t="s">
        <v>27</v>
      </c>
      <c r="Q1180" s="32" t="s">
        <v>253</v>
      </c>
      <c r="R1180" s="162"/>
    </row>
    <row r="1181" spans="1:18">
      <c r="A1181" s="184"/>
      <c r="B1181" s="187"/>
      <c r="C1181" s="32">
        <v>809</v>
      </c>
      <c r="E1181" s="56" t="s">
        <v>3597</v>
      </c>
      <c r="F1181" s="28" t="s">
        <v>3598</v>
      </c>
      <c r="G1181" s="67">
        <v>100</v>
      </c>
      <c r="H1181" s="26">
        <v>14.29</v>
      </c>
      <c r="I1181" s="123">
        <f t="shared" si="130"/>
        <v>0</v>
      </c>
      <c r="J1181" s="126">
        <f t="shared" si="131"/>
        <v>14.29</v>
      </c>
      <c r="K1181" s="40">
        <f t="shared" si="132"/>
        <v>0</v>
      </c>
      <c r="L1181" s="23">
        <v>500</v>
      </c>
      <c r="M1181" s="22">
        <f t="shared" si="129"/>
        <v>71.45</v>
      </c>
      <c r="N1181" s="65">
        <v>8425586479521</v>
      </c>
      <c r="O1181" s="65">
        <v>8425586511337</v>
      </c>
      <c r="P1181" s="32" t="s">
        <v>27</v>
      </c>
      <c r="Q1181" s="32" t="s">
        <v>253</v>
      </c>
      <c r="R1181" s="162"/>
    </row>
    <row r="1182" spans="1:18">
      <c r="A1182" s="184"/>
      <c r="B1182" s="187"/>
      <c r="C1182" s="32">
        <v>809</v>
      </c>
      <c r="E1182" s="56" t="s">
        <v>3599</v>
      </c>
      <c r="F1182" s="28" t="s">
        <v>3600</v>
      </c>
      <c r="G1182" s="67">
        <v>100</v>
      </c>
      <c r="H1182" s="26">
        <v>14.32</v>
      </c>
      <c r="I1182" s="123">
        <f t="shared" si="130"/>
        <v>0</v>
      </c>
      <c r="J1182" s="126">
        <f t="shared" si="131"/>
        <v>14.32</v>
      </c>
      <c r="K1182" s="40">
        <f t="shared" si="132"/>
        <v>0</v>
      </c>
      <c r="L1182" s="23">
        <v>500</v>
      </c>
      <c r="M1182" s="22">
        <f t="shared" si="129"/>
        <v>71.599999999999994</v>
      </c>
      <c r="N1182" s="65">
        <v>8421814590471</v>
      </c>
      <c r="O1182" s="65">
        <v>8421814590488</v>
      </c>
      <c r="P1182" s="32" t="s">
        <v>27</v>
      </c>
      <c r="Q1182" s="32" t="s">
        <v>253</v>
      </c>
      <c r="R1182" s="162"/>
    </row>
    <row r="1183" spans="1:18">
      <c r="A1183" s="184"/>
      <c r="B1183" s="187"/>
      <c r="C1183" s="32">
        <v>809</v>
      </c>
      <c r="E1183" s="56" t="s">
        <v>3601</v>
      </c>
      <c r="F1183" s="28" t="s">
        <v>3602</v>
      </c>
      <c r="G1183" s="67">
        <v>100</v>
      </c>
      <c r="H1183" s="26">
        <v>42.07</v>
      </c>
      <c r="I1183" s="123">
        <f t="shared" si="130"/>
        <v>0</v>
      </c>
      <c r="J1183" s="126">
        <f t="shared" si="131"/>
        <v>42.07</v>
      </c>
      <c r="K1183" s="40">
        <f t="shared" si="132"/>
        <v>0</v>
      </c>
      <c r="L1183" s="23">
        <v>500</v>
      </c>
      <c r="M1183" s="22">
        <f t="shared" si="129"/>
        <v>210.35</v>
      </c>
      <c r="N1183" s="65">
        <v>8425586492278</v>
      </c>
      <c r="O1183" s="65">
        <v>8425586511405</v>
      </c>
      <c r="P1183" s="32" t="s">
        <v>27</v>
      </c>
      <c r="Q1183" s="32" t="s">
        <v>253</v>
      </c>
      <c r="R1183" s="162"/>
    </row>
    <row r="1184" spans="1:18">
      <c r="A1184" s="184"/>
      <c r="B1184" s="187"/>
      <c r="C1184" s="32">
        <v>809</v>
      </c>
      <c r="E1184" s="56" t="s">
        <v>3603</v>
      </c>
      <c r="F1184" s="28" t="s">
        <v>3604</v>
      </c>
      <c r="G1184" s="67">
        <v>100</v>
      </c>
      <c r="H1184" s="26">
        <v>16.059999999999999</v>
      </c>
      <c r="I1184" s="123">
        <f t="shared" si="130"/>
        <v>0</v>
      </c>
      <c r="J1184" s="126">
        <f t="shared" si="131"/>
        <v>16.059999999999999</v>
      </c>
      <c r="K1184" s="40">
        <f t="shared" si="132"/>
        <v>0</v>
      </c>
      <c r="L1184" s="23">
        <v>500</v>
      </c>
      <c r="M1184" s="22">
        <f t="shared" si="129"/>
        <v>80.3</v>
      </c>
      <c r="N1184" s="65">
        <v>8425586479538</v>
      </c>
      <c r="O1184" s="65">
        <v>8425586511450</v>
      </c>
      <c r="P1184" s="32" t="s">
        <v>27</v>
      </c>
      <c r="Q1184" s="32" t="s">
        <v>253</v>
      </c>
      <c r="R1184" s="162"/>
    </row>
    <row r="1185" spans="1:18">
      <c r="A1185" s="184"/>
      <c r="B1185" s="187"/>
      <c r="C1185" s="32">
        <v>809</v>
      </c>
      <c r="E1185" s="56" t="s">
        <v>3605</v>
      </c>
      <c r="F1185" s="28" t="s">
        <v>3606</v>
      </c>
      <c r="G1185" s="67">
        <v>100</v>
      </c>
      <c r="H1185" s="26">
        <v>18.87</v>
      </c>
      <c r="I1185" s="123">
        <f t="shared" si="130"/>
        <v>0</v>
      </c>
      <c r="J1185" s="126">
        <f t="shared" si="131"/>
        <v>18.87</v>
      </c>
      <c r="K1185" s="40">
        <f t="shared" si="132"/>
        <v>0</v>
      </c>
      <c r="L1185" s="23">
        <v>500</v>
      </c>
      <c r="M1185" s="22">
        <f t="shared" si="129"/>
        <v>94.35</v>
      </c>
      <c r="N1185" s="65">
        <v>8425586492391</v>
      </c>
      <c r="O1185" s="65">
        <v>8425586511627</v>
      </c>
      <c r="P1185" s="32" t="s">
        <v>27</v>
      </c>
      <c r="Q1185" s="32" t="s">
        <v>253</v>
      </c>
      <c r="R1185" s="162"/>
    </row>
    <row r="1186" spans="1:18">
      <c r="A1186" s="184"/>
      <c r="B1186" s="187"/>
      <c r="C1186" s="32">
        <v>809</v>
      </c>
      <c r="E1186" s="56" t="s">
        <v>3607</v>
      </c>
      <c r="F1186" s="28" t="s">
        <v>3608</v>
      </c>
      <c r="G1186" s="67">
        <v>100</v>
      </c>
      <c r="H1186" s="26">
        <v>20.71</v>
      </c>
      <c r="I1186" s="123">
        <f t="shared" si="130"/>
        <v>0</v>
      </c>
      <c r="J1186" s="126">
        <f t="shared" si="131"/>
        <v>20.71</v>
      </c>
      <c r="K1186" s="40">
        <f t="shared" si="132"/>
        <v>0</v>
      </c>
      <c r="L1186" s="23">
        <v>250</v>
      </c>
      <c r="M1186" s="22">
        <f t="shared" si="129"/>
        <v>51.774999999999999</v>
      </c>
      <c r="N1186" s="65">
        <v>8425586492407</v>
      </c>
      <c r="O1186" s="65">
        <v>8425586511689</v>
      </c>
      <c r="P1186" s="32" t="s">
        <v>27</v>
      </c>
      <c r="Q1186" s="32" t="s">
        <v>253</v>
      </c>
      <c r="R1186" s="162"/>
    </row>
    <row r="1187" spans="1:18">
      <c r="A1187" s="184"/>
      <c r="B1187" s="187"/>
      <c r="C1187" s="32">
        <v>809</v>
      </c>
      <c r="E1187" s="56" t="s">
        <v>3609</v>
      </c>
      <c r="F1187" s="28" t="s">
        <v>3610</v>
      </c>
      <c r="G1187" s="67">
        <v>100</v>
      </c>
      <c r="H1187" s="26">
        <v>24.58</v>
      </c>
      <c r="I1187" s="123">
        <f t="shared" si="130"/>
        <v>0</v>
      </c>
      <c r="J1187" s="126">
        <f t="shared" si="131"/>
        <v>24.58</v>
      </c>
      <c r="K1187" s="40">
        <f t="shared" si="132"/>
        <v>0</v>
      </c>
      <c r="L1187" s="23">
        <v>250</v>
      </c>
      <c r="M1187" s="22">
        <f t="shared" si="129"/>
        <v>61.45</v>
      </c>
      <c r="N1187" s="65">
        <v>8425586479637</v>
      </c>
      <c r="O1187" s="65">
        <v>8425586511726</v>
      </c>
      <c r="P1187" s="32" t="s">
        <v>27</v>
      </c>
      <c r="Q1187" s="32" t="s">
        <v>253</v>
      </c>
      <c r="R1187" s="162"/>
    </row>
    <row r="1188" spans="1:18">
      <c r="A1188" s="184"/>
      <c r="B1188" s="187"/>
      <c r="C1188" s="32">
        <v>809</v>
      </c>
      <c r="E1188" s="56" t="s">
        <v>3611</v>
      </c>
      <c r="F1188" s="28" t="s">
        <v>3612</v>
      </c>
      <c r="G1188" s="67">
        <v>100</v>
      </c>
      <c r="H1188" s="26">
        <v>23.61</v>
      </c>
      <c r="I1188" s="123">
        <f t="shared" si="130"/>
        <v>0</v>
      </c>
      <c r="J1188" s="126">
        <f t="shared" si="131"/>
        <v>23.61</v>
      </c>
      <c r="K1188" s="40">
        <f t="shared" si="132"/>
        <v>0</v>
      </c>
      <c r="L1188" s="23">
        <v>250</v>
      </c>
      <c r="M1188" s="22">
        <f t="shared" si="129"/>
        <v>59.024999999999999</v>
      </c>
      <c r="N1188" s="65">
        <v>8425586479644</v>
      </c>
      <c r="O1188" s="65">
        <v>8425586511788</v>
      </c>
      <c r="P1188" s="32" t="s">
        <v>27</v>
      </c>
      <c r="Q1188" s="32" t="s">
        <v>253</v>
      </c>
      <c r="R1188" s="162"/>
    </row>
    <row r="1189" spans="1:18">
      <c r="A1189" s="184"/>
      <c r="B1189" s="187"/>
      <c r="C1189" s="32">
        <v>809</v>
      </c>
      <c r="E1189" s="56" t="s">
        <v>3613</v>
      </c>
      <c r="F1189" s="28" t="s">
        <v>3614</v>
      </c>
      <c r="G1189" s="67">
        <v>100</v>
      </c>
      <c r="H1189" s="26">
        <v>34.409999999999997</v>
      </c>
      <c r="I1189" s="123">
        <f t="shared" si="130"/>
        <v>0</v>
      </c>
      <c r="J1189" s="126">
        <f t="shared" si="131"/>
        <v>34.409999999999997</v>
      </c>
      <c r="K1189" s="40">
        <f t="shared" si="132"/>
        <v>0</v>
      </c>
      <c r="L1189" s="23">
        <v>200</v>
      </c>
      <c r="M1189" s="22">
        <f t="shared" si="129"/>
        <v>68.819999999999993</v>
      </c>
      <c r="N1189" s="65">
        <v>8425586496788</v>
      </c>
      <c r="O1189" s="65">
        <v>8425586511849</v>
      </c>
      <c r="P1189" s="32" t="s">
        <v>27</v>
      </c>
      <c r="Q1189" s="32" t="s">
        <v>253</v>
      </c>
      <c r="R1189" s="162"/>
    </row>
    <row r="1190" spans="1:18">
      <c r="A1190" s="184"/>
      <c r="B1190" s="187"/>
      <c r="C1190" s="32">
        <v>809</v>
      </c>
      <c r="E1190" s="56" t="s">
        <v>3615</v>
      </c>
      <c r="F1190" s="28" t="s">
        <v>3616</v>
      </c>
      <c r="G1190" s="67">
        <v>100</v>
      </c>
      <c r="H1190" s="26">
        <v>37.119999999999997</v>
      </c>
      <c r="I1190" s="123">
        <f t="shared" si="130"/>
        <v>0</v>
      </c>
      <c r="J1190" s="126">
        <f t="shared" si="131"/>
        <v>37.119999999999997</v>
      </c>
      <c r="K1190" s="40">
        <f t="shared" si="132"/>
        <v>0</v>
      </c>
      <c r="L1190" s="23">
        <v>100</v>
      </c>
      <c r="M1190" s="22">
        <f t="shared" si="129"/>
        <v>37.119999999999997</v>
      </c>
      <c r="N1190" s="65">
        <v>8425586492445</v>
      </c>
      <c r="O1190" s="65">
        <v>8425586511900</v>
      </c>
      <c r="P1190" s="32" t="s">
        <v>27</v>
      </c>
      <c r="Q1190" s="32" t="s">
        <v>253</v>
      </c>
      <c r="R1190" s="162"/>
    </row>
    <row r="1191" spans="1:18">
      <c r="A1191" s="184"/>
      <c r="B1191" s="187"/>
      <c r="C1191" s="32">
        <v>809</v>
      </c>
      <c r="E1191" s="56" t="s">
        <v>3617</v>
      </c>
      <c r="F1191" s="28" t="s">
        <v>3618</v>
      </c>
      <c r="G1191" s="67">
        <v>100</v>
      </c>
      <c r="H1191" s="26">
        <v>21.27</v>
      </c>
      <c r="I1191" s="123">
        <f t="shared" si="130"/>
        <v>0</v>
      </c>
      <c r="J1191" s="126">
        <f t="shared" si="131"/>
        <v>21.27</v>
      </c>
      <c r="K1191" s="40">
        <f t="shared" si="132"/>
        <v>0</v>
      </c>
      <c r="L1191" s="23">
        <v>250</v>
      </c>
      <c r="M1191" s="22">
        <f t="shared" ref="M1191:M1220" si="133">SUM(J1191*L1191)/100</f>
        <v>53.174999999999997</v>
      </c>
      <c r="N1191" s="65">
        <v>8425586492292</v>
      </c>
      <c r="O1191" s="65">
        <v>8425586511511</v>
      </c>
      <c r="P1191" s="32" t="s">
        <v>27</v>
      </c>
      <c r="Q1191" s="32" t="s">
        <v>253</v>
      </c>
      <c r="R1191" s="162"/>
    </row>
    <row r="1192" spans="1:18">
      <c r="A1192" s="184"/>
      <c r="B1192" s="187"/>
      <c r="C1192" s="32">
        <v>809</v>
      </c>
      <c r="E1192" s="56" t="s">
        <v>3619</v>
      </c>
      <c r="F1192" s="28" t="s">
        <v>3620</v>
      </c>
      <c r="G1192" s="67">
        <v>100</v>
      </c>
      <c r="H1192" s="26">
        <v>24.99</v>
      </c>
      <c r="I1192" s="123">
        <f t="shared" si="130"/>
        <v>0</v>
      </c>
      <c r="J1192" s="126">
        <f t="shared" si="131"/>
        <v>24.99</v>
      </c>
      <c r="K1192" s="40">
        <f t="shared" si="132"/>
        <v>0</v>
      </c>
      <c r="L1192" s="23">
        <v>200</v>
      </c>
      <c r="M1192" s="22">
        <f t="shared" si="133"/>
        <v>49.98</v>
      </c>
      <c r="N1192" s="65">
        <v>8425586496771</v>
      </c>
      <c r="O1192" s="65">
        <v>8425586511573</v>
      </c>
      <c r="P1192" s="32" t="s">
        <v>27</v>
      </c>
      <c r="Q1192" s="32" t="s">
        <v>253</v>
      </c>
      <c r="R1192" s="162"/>
    </row>
    <row r="1193" spans="1:18">
      <c r="A1193" s="184"/>
      <c r="B1193" s="187"/>
      <c r="C1193" s="32">
        <v>809</v>
      </c>
      <c r="E1193" s="56" t="s">
        <v>3621</v>
      </c>
      <c r="F1193" s="28" t="s">
        <v>3622</v>
      </c>
      <c r="G1193" s="67">
        <v>100</v>
      </c>
      <c r="H1193" s="26">
        <v>76.650000000000006</v>
      </c>
      <c r="I1193" s="123">
        <f t="shared" si="130"/>
        <v>0</v>
      </c>
      <c r="J1193" s="126">
        <f t="shared" si="131"/>
        <v>76.650000000000006</v>
      </c>
      <c r="K1193" s="40">
        <f t="shared" si="132"/>
        <v>0</v>
      </c>
      <c r="L1193" s="23">
        <v>50</v>
      </c>
      <c r="M1193" s="22">
        <f t="shared" si="133"/>
        <v>38.325000000000003</v>
      </c>
      <c r="N1193" s="65">
        <v>8425586496795</v>
      </c>
      <c r="O1193" s="65">
        <v>8425586512341</v>
      </c>
      <c r="P1193" s="32" t="s">
        <v>27</v>
      </c>
      <c r="Q1193" s="32" t="s">
        <v>253</v>
      </c>
      <c r="R1193" s="162"/>
    </row>
    <row r="1194" spans="1:18">
      <c r="A1194" s="184"/>
      <c r="B1194" s="187"/>
      <c r="C1194" s="32">
        <v>809</v>
      </c>
      <c r="E1194" s="56" t="s">
        <v>3623</v>
      </c>
      <c r="F1194" s="28" t="s">
        <v>3624</v>
      </c>
      <c r="G1194" s="67">
        <v>100</v>
      </c>
      <c r="H1194" s="26">
        <v>23.05</v>
      </c>
      <c r="I1194" s="123">
        <f t="shared" si="130"/>
        <v>0</v>
      </c>
      <c r="J1194" s="126">
        <f t="shared" si="131"/>
        <v>23.05</v>
      </c>
      <c r="K1194" s="40">
        <f t="shared" si="132"/>
        <v>0</v>
      </c>
      <c r="L1194" s="23">
        <v>500</v>
      </c>
      <c r="M1194" s="22">
        <f t="shared" si="133"/>
        <v>115.25</v>
      </c>
      <c r="N1194" s="65">
        <v>8425586492537</v>
      </c>
      <c r="O1194" s="65">
        <v>8425586511948</v>
      </c>
      <c r="P1194" s="32" t="s">
        <v>27</v>
      </c>
      <c r="Q1194" s="32" t="s">
        <v>253</v>
      </c>
      <c r="R1194" s="162"/>
    </row>
    <row r="1195" spans="1:18">
      <c r="A1195" s="184"/>
      <c r="B1195" s="187"/>
      <c r="C1195" s="32">
        <v>809</v>
      </c>
      <c r="E1195" s="56" t="s">
        <v>3625</v>
      </c>
      <c r="F1195" s="28" t="s">
        <v>3626</v>
      </c>
      <c r="G1195" s="67">
        <v>100</v>
      </c>
      <c r="H1195" s="26">
        <v>22.71</v>
      </c>
      <c r="I1195" s="123">
        <f t="shared" si="130"/>
        <v>0</v>
      </c>
      <c r="J1195" s="126">
        <f t="shared" si="131"/>
        <v>22.71</v>
      </c>
      <c r="K1195" s="40">
        <f t="shared" si="132"/>
        <v>0</v>
      </c>
      <c r="L1195" s="23">
        <v>250</v>
      </c>
      <c r="M1195" s="22">
        <f t="shared" si="133"/>
        <v>56.774999999999999</v>
      </c>
      <c r="N1195" s="65">
        <v>8425586492544</v>
      </c>
      <c r="O1195" s="65">
        <v>8425586512006</v>
      </c>
      <c r="P1195" s="32" t="s">
        <v>27</v>
      </c>
      <c r="Q1195" s="32" t="s">
        <v>253</v>
      </c>
      <c r="R1195" s="162"/>
    </row>
    <row r="1196" spans="1:18">
      <c r="A1196" s="184"/>
      <c r="B1196" s="187"/>
      <c r="C1196" s="32">
        <v>809</v>
      </c>
      <c r="E1196" s="56" t="s">
        <v>3627</v>
      </c>
      <c r="F1196" s="28" t="s">
        <v>3628</v>
      </c>
      <c r="G1196" s="67">
        <v>100</v>
      </c>
      <c r="H1196" s="26">
        <v>21.34</v>
      </c>
      <c r="I1196" s="123">
        <f t="shared" si="130"/>
        <v>0</v>
      </c>
      <c r="J1196" s="126">
        <f t="shared" si="131"/>
        <v>21.34</v>
      </c>
      <c r="K1196" s="40">
        <f t="shared" si="132"/>
        <v>0</v>
      </c>
      <c r="L1196" s="23">
        <v>250</v>
      </c>
      <c r="M1196" s="22">
        <f t="shared" si="133"/>
        <v>53.35</v>
      </c>
      <c r="N1196" s="65">
        <v>8425586479682</v>
      </c>
      <c r="O1196" s="65">
        <v>8425586512044</v>
      </c>
      <c r="P1196" s="32" t="s">
        <v>27</v>
      </c>
      <c r="Q1196" s="32" t="s">
        <v>253</v>
      </c>
      <c r="R1196" s="162"/>
    </row>
    <row r="1197" spans="1:18">
      <c r="A1197" s="184"/>
      <c r="B1197" s="187"/>
      <c r="C1197" s="32">
        <v>809</v>
      </c>
      <c r="E1197" s="56" t="s">
        <v>3629</v>
      </c>
      <c r="F1197" s="28" t="s">
        <v>3630</v>
      </c>
      <c r="G1197" s="67">
        <v>100</v>
      </c>
      <c r="H1197" s="26">
        <v>33.49</v>
      </c>
      <c r="I1197" s="123">
        <f t="shared" si="130"/>
        <v>0</v>
      </c>
      <c r="J1197" s="126">
        <f t="shared" si="131"/>
        <v>33.49</v>
      </c>
      <c r="K1197" s="40">
        <f t="shared" si="132"/>
        <v>0</v>
      </c>
      <c r="L1197" s="23">
        <v>250</v>
      </c>
      <c r="M1197" s="22">
        <f t="shared" si="133"/>
        <v>83.724999999999994</v>
      </c>
      <c r="N1197" s="65">
        <v>8425586487045</v>
      </c>
      <c r="O1197" s="65">
        <v>8425586512105</v>
      </c>
      <c r="P1197" s="32" t="s">
        <v>27</v>
      </c>
      <c r="Q1197" s="32" t="s">
        <v>253</v>
      </c>
      <c r="R1197" s="162"/>
    </row>
    <row r="1198" spans="1:18">
      <c r="A1198" s="184"/>
      <c r="B1198" s="187"/>
      <c r="C1198" s="32">
        <v>809</v>
      </c>
      <c r="E1198" s="56" t="s">
        <v>3631</v>
      </c>
      <c r="F1198" s="28" t="s">
        <v>3632</v>
      </c>
      <c r="G1198" s="67">
        <v>100</v>
      </c>
      <c r="H1198" s="26">
        <v>33.159999999999997</v>
      </c>
      <c r="I1198" s="123">
        <f t="shared" si="130"/>
        <v>0</v>
      </c>
      <c r="J1198" s="126">
        <f t="shared" si="131"/>
        <v>33.159999999999997</v>
      </c>
      <c r="K1198" s="40">
        <f t="shared" si="132"/>
        <v>0</v>
      </c>
      <c r="L1198" s="23">
        <v>200</v>
      </c>
      <c r="M1198" s="22">
        <f t="shared" si="133"/>
        <v>66.319999999999993</v>
      </c>
      <c r="N1198" s="65">
        <v>8425586492575</v>
      </c>
      <c r="O1198" s="65">
        <v>8425586512167</v>
      </c>
      <c r="P1198" s="32" t="s">
        <v>27</v>
      </c>
      <c r="Q1198" s="32" t="s">
        <v>253</v>
      </c>
      <c r="R1198" s="162"/>
    </row>
    <row r="1199" spans="1:18">
      <c r="A1199" s="184"/>
      <c r="B1199" s="187"/>
      <c r="C1199" s="32">
        <v>809</v>
      </c>
      <c r="E1199" s="56" t="s">
        <v>3633</v>
      </c>
      <c r="F1199" s="28" t="s">
        <v>3634</v>
      </c>
      <c r="G1199" s="67">
        <v>100</v>
      </c>
      <c r="H1199" s="26">
        <v>43.88</v>
      </c>
      <c r="I1199" s="123">
        <f t="shared" si="130"/>
        <v>0</v>
      </c>
      <c r="J1199" s="126">
        <f t="shared" si="131"/>
        <v>43.88</v>
      </c>
      <c r="K1199" s="40">
        <f t="shared" si="132"/>
        <v>0</v>
      </c>
      <c r="L1199" s="23">
        <v>100</v>
      </c>
      <c r="M1199" s="22">
        <f t="shared" si="133"/>
        <v>43.88</v>
      </c>
      <c r="N1199" s="65">
        <v>8425586492582</v>
      </c>
      <c r="O1199" s="65">
        <v>8425586512228</v>
      </c>
      <c r="P1199" s="32" t="s">
        <v>27</v>
      </c>
      <c r="Q1199" s="32" t="s">
        <v>253</v>
      </c>
      <c r="R1199" s="162"/>
    </row>
    <row r="1200" spans="1:18">
      <c r="A1200" s="184"/>
      <c r="B1200" s="187"/>
      <c r="C1200" s="32">
        <v>809</v>
      </c>
      <c r="E1200" s="56" t="s">
        <v>3635</v>
      </c>
      <c r="F1200" s="28" t="s">
        <v>3636</v>
      </c>
      <c r="G1200" s="67">
        <v>100</v>
      </c>
      <c r="H1200" s="26">
        <v>47.66</v>
      </c>
      <c r="I1200" s="123">
        <f t="shared" ref="I1200:I1217" si="134">D1200*J1200/100</f>
        <v>0</v>
      </c>
      <c r="J1200" s="126">
        <f t="shared" si="131"/>
        <v>47.66</v>
      </c>
      <c r="K1200" s="40">
        <f t="shared" si="132"/>
        <v>0</v>
      </c>
      <c r="L1200" s="23">
        <v>100</v>
      </c>
      <c r="M1200" s="22">
        <f t="shared" si="133"/>
        <v>47.66</v>
      </c>
      <c r="N1200" s="65">
        <v>8425586492599</v>
      </c>
      <c r="O1200" s="65">
        <v>8425586512280</v>
      </c>
      <c r="P1200" s="32" t="s">
        <v>27</v>
      </c>
      <c r="Q1200" s="32" t="s">
        <v>253</v>
      </c>
      <c r="R1200" s="162"/>
    </row>
    <row r="1201" spans="1:18">
      <c r="A1201" s="184"/>
      <c r="B1201" s="187"/>
      <c r="C1201" s="32">
        <v>809</v>
      </c>
      <c r="E1201" s="47" t="s">
        <v>3637</v>
      </c>
      <c r="F1201" s="28" t="s">
        <v>3638</v>
      </c>
      <c r="G1201" s="67">
        <v>100</v>
      </c>
      <c r="H1201" s="26">
        <v>70.739999999999995</v>
      </c>
      <c r="I1201" s="123">
        <f t="shared" si="134"/>
        <v>0</v>
      </c>
      <c r="J1201" s="126">
        <f t="shared" si="131"/>
        <v>70.739999999999995</v>
      </c>
      <c r="K1201" s="40">
        <f t="shared" si="132"/>
        <v>0</v>
      </c>
      <c r="L1201" s="23">
        <v>100</v>
      </c>
      <c r="M1201" s="22">
        <f t="shared" si="133"/>
        <v>70.739999999999995</v>
      </c>
      <c r="N1201" s="65">
        <v>8425586565293</v>
      </c>
      <c r="O1201" s="65">
        <v>8425586565309</v>
      </c>
      <c r="P1201" s="32" t="s">
        <v>27</v>
      </c>
      <c r="Q1201" s="32" t="s">
        <v>253</v>
      </c>
      <c r="R1201" s="162"/>
    </row>
    <row r="1202" spans="1:18">
      <c r="A1202" s="184"/>
      <c r="B1202" s="187"/>
      <c r="C1202" s="32">
        <v>809</v>
      </c>
      <c r="E1202" s="47" t="s">
        <v>3639</v>
      </c>
      <c r="F1202" s="28" t="s">
        <v>3640</v>
      </c>
      <c r="G1202" s="67">
        <v>100</v>
      </c>
      <c r="H1202" s="26">
        <v>48.46</v>
      </c>
      <c r="I1202" s="123">
        <f t="shared" si="134"/>
        <v>0</v>
      </c>
      <c r="J1202" s="126">
        <f t="shared" si="131"/>
        <v>48.46</v>
      </c>
      <c r="K1202" s="40">
        <f t="shared" si="132"/>
        <v>0</v>
      </c>
      <c r="L1202" s="23">
        <v>250</v>
      </c>
      <c r="M1202" s="22">
        <f t="shared" si="133"/>
        <v>121.15</v>
      </c>
      <c r="N1202" s="65">
        <v>8425586572611</v>
      </c>
      <c r="O1202" s="65">
        <v>8425586572628</v>
      </c>
      <c r="P1202" s="32" t="s">
        <v>27</v>
      </c>
      <c r="Q1202" s="32" t="s">
        <v>253</v>
      </c>
      <c r="R1202" s="162"/>
    </row>
    <row r="1203" spans="1:18">
      <c r="A1203" s="184"/>
      <c r="B1203" s="187"/>
      <c r="C1203" s="32">
        <v>809</v>
      </c>
      <c r="E1203" s="47" t="s">
        <v>3641</v>
      </c>
      <c r="F1203" s="28" t="s">
        <v>3642</v>
      </c>
      <c r="G1203" s="67">
        <v>100</v>
      </c>
      <c r="H1203" s="26">
        <v>32.51</v>
      </c>
      <c r="I1203" s="123">
        <f t="shared" si="134"/>
        <v>0</v>
      </c>
      <c r="J1203" s="126">
        <f t="shared" si="131"/>
        <v>32.51</v>
      </c>
      <c r="K1203" s="40">
        <f t="shared" si="132"/>
        <v>0</v>
      </c>
      <c r="L1203" s="23">
        <v>250</v>
      </c>
      <c r="M1203" s="22">
        <f t="shared" si="133"/>
        <v>81.274999999999991</v>
      </c>
      <c r="N1203" s="65">
        <v>8425586569529</v>
      </c>
      <c r="O1203" s="65">
        <v>8425586569536</v>
      </c>
      <c r="P1203" s="32" t="s">
        <v>27</v>
      </c>
      <c r="Q1203" s="32" t="s">
        <v>253</v>
      </c>
      <c r="R1203" s="162"/>
    </row>
    <row r="1204" spans="1:18">
      <c r="A1204" s="184"/>
      <c r="B1204" s="187"/>
      <c r="C1204" s="32">
        <v>809</v>
      </c>
      <c r="E1204" s="47" t="s">
        <v>3643</v>
      </c>
      <c r="F1204" s="28" t="s">
        <v>3644</v>
      </c>
      <c r="G1204" s="67">
        <v>100</v>
      </c>
      <c r="H1204" s="26">
        <v>32.51</v>
      </c>
      <c r="I1204" s="123">
        <f t="shared" si="134"/>
        <v>0</v>
      </c>
      <c r="J1204" s="126">
        <f t="shared" si="131"/>
        <v>32.51</v>
      </c>
      <c r="K1204" s="40">
        <f t="shared" si="132"/>
        <v>0</v>
      </c>
      <c r="L1204" s="23">
        <v>250</v>
      </c>
      <c r="M1204" s="22">
        <f t="shared" si="133"/>
        <v>81.274999999999991</v>
      </c>
      <c r="N1204" s="65">
        <v>8425586572635</v>
      </c>
      <c r="O1204" s="65">
        <v>8425586572642</v>
      </c>
      <c r="P1204" s="32" t="s">
        <v>27</v>
      </c>
      <c r="Q1204" s="32" t="s">
        <v>253</v>
      </c>
      <c r="R1204" s="162"/>
    </row>
    <row r="1205" spans="1:18">
      <c r="A1205" s="184"/>
      <c r="B1205" s="187"/>
      <c r="C1205" s="32">
        <v>809</v>
      </c>
      <c r="E1205" s="47" t="s">
        <v>3645</v>
      </c>
      <c r="F1205" s="28" t="s">
        <v>3646</v>
      </c>
      <c r="G1205" s="67">
        <v>100</v>
      </c>
      <c r="H1205" s="26">
        <v>38.86</v>
      </c>
      <c r="I1205" s="123">
        <f t="shared" si="134"/>
        <v>0</v>
      </c>
      <c r="J1205" s="126">
        <f t="shared" si="131"/>
        <v>38.86</v>
      </c>
      <c r="K1205" s="40">
        <f t="shared" si="132"/>
        <v>0</v>
      </c>
      <c r="L1205" s="23">
        <v>200</v>
      </c>
      <c r="M1205" s="22">
        <f t="shared" si="133"/>
        <v>77.72</v>
      </c>
      <c r="N1205" s="65">
        <v>8425586572314</v>
      </c>
      <c r="O1205" s="65">
        <v>8425586572321</v>
      </c>
      <c r="P1205" s="32" t="s">
        <v>27</v>
      </c>
      <c r="Q1205" s="32" t="s">
        <v>253</v>
      </c>
      <c r="R1205" s="162"/>
    </row>
    <row r="1206" spans="1:18">
      <c r="A1206" s="184"/>
      <c r="B1206" s="187"/>
      <c r="C1206" s="32">
        <v>809</v>
      </c>
      <c r="E1206" s="47" t="s">
        <v>3647</v>
      </c>
      <c r="F1206" s="28" t="s">
        <v>3648</v>
      </c>
      <c r="G1206" s="67">
        <v>100</v>
      </c>
      <c r="H1206" s="26">
        <v>38.869999999999997</v>
      </c>
      <c r="I1206" s="123">
        <f t="shared" si="134"/>
        <v>0</v>
      </c>
      <c r="J1206" s="126">
        <f t="shared" si="131"/>
        <v>38.869999999999997</v>
      </c>
      <c r="K1206" s="40">
        <f t="shared" si="132"/>
        <v>0</v>
      </c>
      <c r="L1206" s="23">
        <v>200</v>
      </c>
      <c r="M1206" s="22">
        <f t="shared" si="133"/>
        <v>77.739999999999995</v>
      </c>
      <c r="N1206" s="65">
        <v>8425586572659</v>
      </c>
      <c r="O1206" s="65">
        <v>8425586572666</v>
      </c>
      <c r="P1206" s="32" t="s">
        <v>27</v>
      </c>
      <c r="Q1206" s="32" t="s">
        <v>253</v>
      </c>
      <c r="R1206" s="162"/>
    </row>
    <row r="1207" spans="1:18">
      <c r="A1207" s="184"/>
      <c r="B1207" s="187"/>
      <c r="C1207" s="32">
        <v>809</v>
      </c>
      <c r="E1207" s="47" t="s">
        <v>3649</v>
      </c>
      <c r="F1207" s="28" t="s">
        <v>3650</v>
      </c>
      <c r="G1207" s="67">
        <v>100</v>
      </c>
      <c r="H1207" s="26">
        <v>36.85</v>
      </c>
      <c r="I1207" s="123">
        <f t="shared" si="134"/>
        <v>0</v>
      </c>
      <c r="J1207" s="126">
        <f t="shared" si="131"/>
        <v>36.85</v>
      </c>
      <c r="K1207" s="40">
        <f t="shared" si="132"/>
        <v>0</v>
      </c>
      <c r="L1207" s="23">
        <v>100</v>
      </c>
      <c r="M1207" s="22">
        <f t="shared" si="133"/>
        <v>36.85</v>
      </c>
      <c r="N1207" s="65">
        <v>8425586572338</v>
      </c>
      <c r="O1207" s="65">
        <v>8425586572345</v>
      </c>
      <c r="P1207" s="32" t="s">
        <v>27</v>
      </c>
      <c r="Q1207" s="32" t="s">
        <v>253</v>
      </c>
      <c r="R1207" s="162"/>
    </row>
    <row r="1208" spans="1:18">
      <c r="A1208" s="184"/>
      <c r="B1208" s="187"/>
      <c r="C1208" s="32">
        <v>809</v>
      </c>
      <c r="E1208" s="47" t="s">
        <v>3651</v>
      </c>
      <c r="F1208" s="28" t="s">
        <v>3652</v>
      </c>
      <c r="G1208" s="67">
        <v>100</v>
      </c>
      <c r="H1208" s="26">
        <v>46.09</v>
      </c>
      <c r="I1208" s="123">
        <f t="shared" si="134"/>
        <v>0</v>
      </c>
      <c r="J1208" s="126">
        <f t="shared" si="131"/>
        <v>46.09</v>
      </c>
      <c r="K1208" s="40">
        <f t="shared" si="132"/>
        <v>0</v>
      </c>
      <c r="L1208" s="23">
        <v>100</v>
      </c>
      <c r="M1208" s="22">
        <f t="shared" si="133"/>
        <v>46.09</v>
      </c>
      <c r="N1208" s="65">
        <v>8425586572673</v>
      </c>
      <c r="O1208" s="65">
        <v>8425586572680</v>
      </c>
      <c r="P1208" s="32" t="s">
        <v>27</v>
      </c>
      <c r="Q1208" s="32" t="s">
        <v>253</v>
      </c>
      <c r="R1208" s="162"/>
    </row>
    <row r="1209" spans="1:18">
      <c r="A1209" s="184"/>
      <c r="B1209" s="187"/>
      <c r="C1209" s="32">
        <v>809</v>
      </c>
      <c r="E1209" s="47" t="s">
        <v>3653</v>
      </c>
      <c r="F1209" s="28" t="s">
        <v>3654</v>
      </c>
      <c r="G1209" s="67">
        <v>100</v>
      </c>
      <c r="H1209" s="26">
        <v>51.28</v>
      </c>
      <c r="I1209" s="123">
        <f t="shared" si="134"/>
        <v>0</v>
      </c>
      <c r="J1209" s="126">
        <f t="shared" si="131"/>
        <v>51.28</v>
      </c>
      <c r="K1209" s="40">
        <f t="shared" si="132"/>
        <v>0</v>
      </c>
      <c r="L1209" s="23">
        <v>100</v>
      </c>
      <c r="M1209" s="22">
        <f t="shared" si="133"/>
        <v>51.28</v>
      </c>
      <c r="N1209" s="65">
        <v>8425586572352</v>
      </c>
      <c r="O1209" s="65">
        <v>8425586572369</v>
      </c>
      <c r="P1209" s="32" t="s">
        <v>27</v>
      </c>
      <c r="Q1209" s="32" t="s">
        <v>253</v>
      </c>
      <c r="R1209" s="162"/>
    </row>
    <row r="1210" spans="1:18">
      <c r="A1210" s="184"/>
      <c r="B1210" s="187"/>
      <c r="C1210" s="32">
        <v>809</v>
      </c>
      <c r="E1210" s="47" t="s">
        <v>3655</v>
      </c>
      <c r="F1210" s="28" t="s">
        <v>3656</v>
      </c>
      <c r="G1210" s="67">
        <v>100</v>
      </c>
      <c r="H1210" s="26">
        <v>44.55</v>
      </c>
      <c r="I1210" s="123">
        <f t="shared" si="134"/>
        <v>0</v>
      </c>
      <c r="J1210" s="126">
        <f t="shared" si="131"/>
        <v>44.55</v>
      </c>
      <c r="K1210" s="40">
        <f t="shared" si="132"/>
        <v>0</v>
      </c>
      <c r="L1210" s="23">
        <v>100</v>
      </c>
      <c r="M1210" s="22">
        <f t="shared" si="133"/>
        <v>44.55</v>
      </c>
      <c r="N1210" s="65">
        <v>8425586572697</v>
      </c>
      <c r="O1210" s="65">
        <v>8425586572703</v>
      </c>
      <c r="P1210" s="32" t="s">
        <v>27</v>
      </c>
      <c r="Q1210" s="32" t="s">
        <v>253</v>
      </c>
      <c r="R1210" s="162"/>
    </row>
    <row r="1211" spans="1:18">
      <c r="A1211" s="184"/>
      <c r="B1211" s="187"/>
      <c r="C1211" s="32">
        <v>809</v>
      </c>
      <c r="E1211" s="47" t="s">
        <v>3657</v>
      </c>
      <c r="F1211" s="28" t="s">
        <v>3658</v>
      </c>
      <c r="G1211" s="67">
        <v>100</v>
      </c>
      <c r="H1211" s="26">
        <v>50.33</v>
      </c>
      <c r="I1211" s="123">
        <f t="shared" si="134"/>
        <v>0</v>
      </c>
      <c r="J1211" s="126">
        <f t="shared" ref="J1211:J1217" si="135">SUM(H1211)*(1-K1211)</f>
        <v>50.33</v>
      </c>
      <c r="K1211" s="40">
        <f t="shared" si="132"/>
        <v>0</v>
      </c>
      <c r="L1211" s="23">
        <v>50</v>
      </c>
      <c r="M1211" s="22">
        <f t="shared" si="133"/>
        <v>25.164999999999999</v>
      </c>
      <c r="N1211" s="65">
        <v>8425586572376</v>
      </c>
      <c r="O1211" s="65">
        <v>8425586572383</v>
      </c>
      <c r="P1211" s="32" t="s">
        <v>27</v>
      </c>
      <c r="Q1211" s="32" t="s">
        <v>253</v>
      </c>
      <c r="R1211" s="162"/>
    </row>
    <row r="1212" spans="1:18">
      <c r="A1212" s="184"/>
      <c r="B1212" s="187"/>
      <c r="C1212" s="32">
        <v>809</v>
      </c>
      <c r="E1212" s="47" t="s">
        <v>3659</v>
      </c>
      <c r="F1212" s="28" t="s">
        <v>3660</v>
      </c>
      <c r="G1212" s="67">
        <v>100</v>
      </c>
      <c r="H1212" s="26">
        <v>72.94</v>
      </c>
      <c r="I1212" s="123">
        <f t="shared" si="134"/>
        <v>0</v>
      </c>
      <c r="J1212" s="126">
        <f t="shared" si="135"/>
        <v>72.94</v>
      </c>
      <c r="K1212" s="40">
        <f t="shared" si="132"/>
        <v>0</v>
      </c>
      <c r="L1212" s="23">
        <v>50</v>
      </c>
      <c r="M1212" s="22">
        <f t="shared" si="133"/>
        <v>36.47</v>
      </c>
      <c r="N1212" s="65">
        <v>8425586572390</v>
      </c>
      <c r="O1212" s="65">
        <v>8425586572406</v>
      </c>
      <c r="P1212" s="32" t="s">
        <v>27</v>
      </c>
      <c r="Q1212" s="32" t="s">
        <v>253</v>
      </c>
      <c r="R1212" s="162"/>
    </row>
    <row r="1213" spans="1:18">
      <c r="A1213" s="184"/>
      <c r="B1213" s="187"/>
      <c r="C1213" s="32">
        <v>809</v>
      </c>
      <c r="E1213" s="47" t="s">
        <v>3661</v>
      </c>
      <c r="F1213" s="28" t="s">
        <v>3662</v>
      </c>
      <c r="G1213" s="67">
        <v>100</v>
      </c>
      <c r="H1213" s="26">
        <v>83.03</v>
      </c>
      <c r="I1213" s="123">
        <f t="shared" si="134"/>
        <v>0</v>
      </c>
      <c r="J1213" s="126">
        <f t="shared" si="135"/>
        <v>83.03</v>
      </c>
      <c r="K1213" s="40">
        <f t="shared" si="132"/>
        <v>0</v>
      </c>
      <c r="L1213" s="23">
        <v>50</v>
      </c>
      <c r="M1213" s="22">
        <f t="shared" si="133"/>
        <v>41.515000000000001</v>
      </c>
      <c r="N1213" s="65">
        <v>8425586569680</v>
      </c>
      <c r="O1213" s="65">
        <v>8425586569697</v>
      </c>
      <c r="P1213" s="32" t="s">
        <v>27</v>
      </c>
      <c r="Q1213" s="32" t="s">
        <v>253</v>
      </c>
      <c r="R1213" s="162"/>
    </row>
    <row r="1214" spans="1:18">
      <c r="A1214" s="184"/>
      <c r="B1214" s="187"/>
      <c r="C1214" s="32">
        <v>809</v>
      </c>
      <c r="E1214" s="47" t="s">
        <v>3663</v>
      </c>
      <c r="F1214" s="28" t="s">
        <v>3664</v>
      </c>
      <c r="G1214" s="67">
        <v>100</v>
      </c>
      <c r="H1214" s="26">
        <v>102.71</v>
      </c>
      <c r="I1214" s="123">
        <f t="shared" si="134"/>
        <v>0</v>
      </c>
      <c r="J1214" s="126">
        <f t="shared" si="135"/>
        <v>102.71</v>
      </c>
      <c r="K1214" s="40">
        <f t="shared" si="132"/>
        <v>0</v>
      </c>
      <c r="L1214" s="23">
        <v>100</v>
      </c>
      <c r="M1214" s="22">
        <f t="shared" si="133"/>
        <v>102.71</v>
      </c>
      <c r="N1214" s="65">
        <v>8425586569741</v>
      </c>
      <c r="O1214" s="65">
        <v>8425586569758</v>
      </c>
      <c r="P1214" s="32" t="s">
        <v>27</v>
      </c>
      <c r="Q1214" s="32" t="s">
        <v>253</v>
      </c>
      <c r="R1214" s="162"/>
    </row>
    <row r="1215" spans="1:18">
      <c r="A1215" s="184"/>
      <c r="B1215" s="187"/>
      <c r="C1215" s="32">
        <v>809</v>
      </c>
      <c r="E1215" s="47" t="s">
        <v>3665</v>
      </c>
      <c r="F1215" s="28" t="s">
        <v>3666</v>
      </c>
      <c r="G1215" s="67">
        <v>100</v>
      </c>
      <c r="H1215" s="26">
        <v>132.59</v>
      </c>
      <c r="I1215" s="123">
        <f t="shared" si="134"/>
        <v>0</v>
      </c>
      <c r="J1215" s="126">
        <f t="shared" si="135"/>
        <v>132.59</v>
      </c>
      <c r="K1215" s="40">
        <f t="shared" si="132"/>
        <v>0</v>
      </c>
      <c r="L1215" s="23">
        <v>50</v>
      </c>
      <c r="M1215" s="22">
        <f t="shared" si="133"/>
        <v>66.295000000000002</v>
      </c>
      <c r="N1215" s="65">
        <v>8425586569789</v>
      </c>
      <c r="O1215" s="65">
        <v>8425586569796</v>
      </c>
      <c r="P1215" s="32" t="s">
        <v>27</v>
      </c>
      <c r="Q1215" s="32" t="s">
        <v>253</v>
      </c>
      <c r="R1215" s="162"/>
    </row>
    <row r="1216" spans="1:18">
      <c r="A1216" s="184"/>
      <c r="B1216" s="187"/>
      <c r="C1216" s="32">
        <v>809</v>
      </c>
      <c r="E1216" s="47" t="s">
        <v>3667</v>
      </c>
      <c r="F1216" s="28" t="s">
        <v>3668</v>
      </c>
      <c r="G1216" s="67">
        <v>100</v>
      </c>
      <c r="H1216" s="26">
        <v>193.83</v>
      </c>
      <c r="I1216" s="123">
        <f t="shared" si="134"/>
        <v>0</v>
      </c>
      <c r="J1216" s="126">
        <f t="shared" si="135"/>
        <v>193.83</v>
      </c>
      <c r="K1216" s="40">
        <f t="shared" si="132"/>
        <v>0</v>
      </c>
      <c r="L1216" s="23">
        <v>100</v>
      </c>
      <c r="M1216" s="22">
        <f t="shared" si="133"/>
        <v>193.83</v>
      </c>
      <c r="N1216" s="65">
        <v>8425586569802</v>
      </c>
      <c r="O1216" s="65">
        <v>8425586569819</v>
      </c>
      <c r="P1216" s="32" t="s">
        <v>27</v>
      </c>
      <c r="Q1216" s="32" t="s">
        <v>253</v>
      </c>
      <c r="R1216" s="162"/>
    </row>
    <row r="1217" spans="1:18">
      <c r="A1217" s="184"/>
      <c r="B1217" s="187"/>
      <c r="C1217" s="172">
        <v>809</v>
      </c>
      <c r="E1217" s="57" t="s">
        <v>3669</v>
      </c>
      <c r="F1217" s="43" t="s">
        <v>3670</v>
      </c>
      <c r="G1217" s="155">
        <v>100</v>
      </c>
      <c r="H1217" s="156">
        <v>234.94</v>
      </c>
      <c r="I1217" s="131">
        <f t="shared" si="134"/>
        <v>0</v>
      </c>
      <c r="J1217" s="157">
        <f t="shared" si="135"/>
        <v>234.94</v>
      </c>
      <c r="K1217" s="40">
        <f t="shared" si="132"/>
        <v>0</v>
      </c>
      <c r="L1217" s="75">
        <v>100</v>
      </c>
      <c r="M1217" s="70">
        <f t="shared" si="133"/>
        <v>234.94</v>
      </c>
      <c r="N1217" s="142">
        <v>8425586569826</v>
      </c>
      <c r="O1217" s="142">
        <v>8425586569833</v>
      </c>
      <c r="P1217" s="32" t="s">
        <v>27</v>
      </c>
      <c r="Q1217" s="32" t="s">
        <v>253</v>
      </c>
      <c r="R1217" s="162"/>
    </row>
    <row r="1218" spans="1:18">
      <c r="A1218" s="183"/>
      <c r="B1218" s="212"/>
      <c r="C1218" s="172">
        <v>809</v>
      </c>
      <c r="D1218" s="66"/>
      <c r="E1218" s="153" t="s">
        <v>3939</v>
      </c>
      <c r="F1218" s="28" t="s">
        <v>3942</v>
      </c>
      <c r="G1218" s="155">
        <v>100</v>
      </c>
      <c r="H1218" s="147">
        <v>22.35</v>
      </c>
      <c r="I1218" s="147">
        <f>D1218*J1218/100</f>
        <v>0</v>
      </c>
      <c r="J1218" s="147">
        <f>SUM(H1218)*(1-K1219)</f>
        <v>22.35</v>
      </c>
      <c r="K1218" s="40">
        <f t="shared" si="132"/>
        <v>0</v>
      </c>
      <c r="L1218" s="158">
        <v>500</v>
      </c>
      <c r="M1218" s="159">
        <f t="shared" si="133"/>
        <v>111.75</v>
      </c>
      <c r="N1218" s="154"/>
      <c r="O1218" s="154"/>
      <c r="P1218" s="32" t="s">
        <v>27</v>
      </c>
      <c r="Q1218" s="32" t="s">
        <v>253</v>
      </c>
      <c r="R1218" s="162"/>
    </row>
    <row r="1219" spans="1:18">
      <c r="A1219" s="184"/>
      <c r="B1219" s="213"/>
      <c r="C1219" s="172">
        <v>809</v>
      </c>
      <c r="D1219" s="66"/>
      <c r="E1219" s="153" t="s">
        <v>3940</v>
      </c>
      <c r="F1219" s="28" t="s">
        <v>3943</v>
      </c>
      <c r="G1219" s="155">
        <v>100</v>
      </c>
      <c r="H1219" s="147">
        <v>31.74</v>
      </c>
      <c r="I1219" s="147">
        <f>D1219*J1219/100</f>
        <v>0</v>
      </c>
      <c r="J1219" s="147">
        <f>SUM(H1219)*(1-K1220)</f>
        <v>31.74</v>
      </c>
      <c r="K1219" s="40">
        <f t="shared" si="132"/>
        <v>0</v>
      </c>
      <c r="L1219" s="158">
        <v>250</v>
      </c>
      <c r="M1219" s="159">
        <f t="shared" si="133"/>
        <v>79.349999999999994</v>
      </c>
      <c r="N1219" s="154"/>
      <c r="O1219" s="154"/>
      <c r="P1219" s="32" t="s">
        <v>27</v>
      </c>
      <c r="Q1219" s="32" t="s">
        <v>253</v>
      </c>
      <c r="R1219" s="162"/>
    </row>
    <row r="1220" spans="1:18">
      <c r="A1220" s="185"/>
      <c r="B1220" s="214"/>
      <c r="C1220" s="32">
        <v>809</v>
      </c>
      <c r="D1220" s="66"/>
      <c r="E1220" s="153" t="s">
        <v>3941</v>
      </c>
      <c r="F1220" s="28" t="s">
        <v>3944</v>
      </c>
      <c r="G1220" s="155">
        <v>100</v>
      </c>
      <c r="H1220" s="147">
        <v>37.26</v>
      </c>
      <c r="I1220" s="147">
        <f>D1220*J1220/100</f>
        <v>0</v>
      </c>
      <c r="J1220" s="147">
        <f>SUM(H1220)*(1-K1221)</f>
        <v>37.26</v>
      </c>
      <c r="K1220" s="40">
        <f t="shared" si="132"/>
        <v>0</v>
      </c>
      <c r="L1220" s="158">
        <v>250</v>
      </c>
      <c r="M1220" s="159">
        <f t="shared" si="133"/>
        <v>93.15</v>
      </c>
      <c r="N1220" s="154"/>
      <c r="O1220" s="154"/>
      <c r="P1220" s="32" t="s">
        <v>27</v>
      </c>
      <c r="Q1220" s="32" t="s">
        <v>253</v>
      </c>
      <c r="R1220" s="162"/>
    </row>
  </sheetData>
  <mergeCells count="335">
    <mergeCell ref="A888:A895"/>
    <mergeCell ref="B888:B895"/>
    <mergeCell ref="S888:S895"/>
    <mergeCell ref="S264:S265"/>
    <mergeCell ref="S266:S272"/>
    <mergeCell ref="S176:S263"/>
    <mergeCell ref="S477:S487"/>
    <mergeCell ref="S877:S879"/>
    <mergeCell ref="S896:S907"/>
    <mergeCell ref="A877:A879"/>
    <mergeCell ref="A880:A881"/>
    <mergeCell ref="A882:A883"/>
    <mergeCell ref="A884:A885"/>
    <mergeCell ref="A886:A887"/>
    <mergeCell ref="A896:A904"/>
    <mergeCell ref="A905:A907"/>
    <mergeCell ref="A840:A845"/>
    <mergeCell ref="A846:A859"/>
    <mergeCell ref="A860:A866"/>
    <mergeCell ref="A867:A873"/>
    <mergeCell ref="A649:A651"/>
    <mergeCell ref="A652:A665"/>
    <mergeCell ref="A666:A671"/>
    <mergeCell ref="A672:A674"/>
    <mergeCell ref="S932:S933"/>
    <mergeCell ref="S97:S129"/>
    <mergeCell ref="S136:S173"/>
    <mergeCell ref="S275:S276"/>
    <mergeCell ref="S279:S282"/>
    <mergeCell ref="S54:S66"/>
    <mergeCell ref="S434:S435"/>
    <mergeCell ref="S444:S446"/>
    <mergeCell ref="S448:S449"/>
    <mergeCell ref="A1218:A1220"/>
    <mergeCell ref="B1218:B1220"/>
    <mergeCell ref="B678:B680"/>
    <mergeCell ref="B477:B479"/>
    <mergeCell ref="B480:B482"/>
    <mergeCell ref="B511:B518"/>
    <mergeCell ref="B519:B528"/>
    <mergeCell ref="B630:B631"/>
    <mergeCell ref="B632:B633"/>
    <mergeCell ref="B634:B635"/>
    <mergeCell ref="B636:B637"/>
    <mergeCell ref="B638:B639"/>
    <mergeCell ref="B640:B641"/>
    <mergeCell ref="B642:B650"/>
    <mergeCell ref="B651:B664"/>
    <mergeCell ref="B665:B672"/>
    <mergeCell ref="B626:B629"/>
    <mergeCell ref="B622:B625"/>
    <mergeCell ref="B498:B503"/>
    <mergeCell ref="B567:B575"/>
    <mergeCell ref="A1053:A1056"/>
    <mergeCell ref="A1057:A1059"/>
    <mergeCell ref="A1060:A1062"/>
    <mergeCell ref="A1177:A1217"/>
    <mergeCell ref="A908:A909"/>
    <mergeCell ref="A1035:A1040"/>
    <mergeCell ref="A1041:A1044"/>
    <mergeCell ref="A1050:A1052"/>
    <mergeCell ref="A910:A912"/>
    <mergeCell ref="A913:A915"/>
    <mergeCell ref="A916:A923"/>
    <mergeCell ref="A924:A929"/>
    <mergeCell ref="A932:A933"/>
    <mergeCell ref="A934:A950"/>
    <mergeCell ref="A951:A963"/>
    <mergeCell ref="A964:A971"/>
    <mergeCell ref="A972:A980"/>
    <mergeCell ref="A1025:A1026"/>
    <mergeCell ref="A1027:A1028"/>
    <mergeCell ref="A1029:A1031"/>
    <mergeCell ref="A1032:A1034"/>
    <mergeCell ref="A1014:A1017"/>
    <mergeCell ref="A981:A988"/>
    <mergeCell ref="A989:A997"/>
    <mergeCell ref="A998:A1013"/>
    <mergeCell ref="A1018:A1024"/>
    <mergeCell ref="A832:A839"/>
    <mergeCell ref="A809:A822"/>
    <mergeCell ref="A615:A621"/>
    <mergeCell ref="A626:A629"/>
    <mergeCell ref="A630:A633"/>
    <mergeCell ref="A634:A637"/>
    <mergeCell ref="A638:A641"/>
    <mergeCell ref="A642:A644"/>
    <mergeCell ref="A645:A648"/>
    <mergeCell ref="A622:A625"/>
    <mergeCell ref="A675:A677"/>
    <mergeCell ref="A678:A680"/>
    <mergeCell ref="A682:A699"/>
    <mergeCell ref="A700:A705"/>
    <mergeCell ref="A706:A708"/>
    <mergeCell ref="A709:A712"/>
    <mergeCell ref="A713:A720"/>
    <mergeCell ref="A721:A808"/>
    <mergeCell ref="A824:A831"/>
    <mergeCell ref="A467:A471"/>
    <mergeCell ref="A472:A476"/>
    <mergeCell ref="A511:A527"/>
    <mergeCell ref="A528:A566"/>
    <mergeCell ref="A576:A590"/>
    <mergeCell ref="A591:A605"/>
    <mergeCell ref="A606:A608"/>
    <mergeCell ref="A609:A614"/>
    <mergeCell ref="A501:A503"/>
    <mergeCell ref="A504:A510"/>
    <mergeCell ref="A477:A479"/>
    <mergeCell ref="A480:A482"/>
    <mergeCell ref="A483:A486"/>
    <mergeCell ref="A567:A575"/>
    <mergeCell ref="A487:A497"/>
    <mergeCell ref="A194:A200"/>
    <mergeCell ref="A201:A213"/>
    <mergeCell ref="A214:A217"/>
    <mergeCell ref="A218:A221"/>
    <mergeCell ref="A222:A225"/>
    <mergeCell ref="A226:A230"/>
    <mergeCell ref="A433:A439"/>
    <mergeCell ref="A279:A282"/>
    <mergeCell ref="A283:A326"/>
    <mergeCell ref="A367:A371"/>
    <mergeCell ref="A374:A377"/>
    <mergeCell ref="A378:A381"/>
    <mergeCell ref="A382:A389"/>
    <mergeCell ref="A390:A392"/>
    <mergeCell ref="A394:A396"/>
    <mergeCell ref="A418:A419"/>
    <mergeCell ref="A408:A417"/>
    <mergeCell ref="A453:A456"/>
    <mergeCell ref="A457:A466"/>
    <mergeCell ref="A420:A422"/>
    <mergeCell ref="A423:A427"/>
    <mergeCell ref="A428:A432"/>
    <mergeCell ref="A248:A251"/>
    <mergeCell ref="A252:A258"/>
    <mergeCell ref="A231:A232"/>
    <mergeCell ref="A240:A241"/>
    <mergeCell ref="A259:A260"/>
    <mergeCell ref="A261:A262"/>
    <mergeCell ref="A266:A267"/>
    <mergeCell ref="A268:A272"/>
    <mergeCell ref="A234:A236"/>
    <mergeCell ref="A440:A443"/>
    <mergeCell ref="A444:A448"/>
    <mergeCell ref="A449:A452"/>
    <mergeCell ref="A327:A346"/>
    <mergeCell ref="A347:A366"/>
    <mergeCell ref="A397:A407"/>
    <mergeCell ref="A178:A193"/>
    <mergeCell ref="A52:A53"/>
    <mergeCell ref="A54:A57"/>
    <mergeCell ref="A58:A61"/>
    <mergeCell ref="A62:A66"/>
    <mergeCell ref="A72:A74"/>
    <mergeCell ref="A75:A76"/>
    <mergeCell ref="A77:A81"/>
    <mergeCell ref="A130:A134"/>
    <mergeCell ref="A82:A88"/>
    <mergeCell ref="A89:A91"/>
    <mergeCell ref="A92:A94"/>
    <mergeCell ref="A176:A177"/>
    <mergeCell ref="A95:A96"/>
    <mergeCell ref="A136:A141"/>
    <mergeCell ref="A142:A147"/>
    <mergeCell ref="A148:A152"/>
    <mergeCell ref="A153:A157"/>
    <mergeCell ref="A158:A163"/>
    <mergeCell ref="A164:A169"/>
    <mergeCell ref="A97:A110"/>
    <mergeCell ref="A111:A129"/>
    <mergeCell ref="A170:A171"/>
    <mergeCell ref="A172:A173"/>
    <mergeCell ref="A6:B6"/>
    <mergeCell ref="A7:B7"/>
    <mergeCell ref="A8:A11"/>
    <mergeCell ref="A12:A13"/>
    <mergeCell ref="A14:A15"/>
    <mergeCell ref="A16:A18"/>
    <mergeCell ref="A23:A37"/>
    <mergeCell ref="A38:A42"/>
    <mergeCell ref="A43:A51"/>
    <mergeCell ref="B8:B11"/>
    <mergeCell ref="B12:B13"/>
    <mergeCell ref="B14:B15"/>
    <mergeCell ref="B16:B18"/>
    <mergeCell ref="B23:B29"/>
    <mergeCell ref="B30:B37"/>
    <mergeCell ref="B38:B40"/>
    <mergeCell ref="B41:B42"/>
    <mergeCell ref="B43:B51"/>
    <mergeCell ref="B1144:B1176"/>
    <mergeCell ref="B1177:B1217"/>
    <mergeCell ref="B1050:B1052"/>
    <mergeCell ref="B1053:B1056"/>
    <mergeCell ref="B1057:B1059"/>
    <mergeCell ref="B1060:B1062"/>
    <mergeCell ref="B1063:B1143"/>
    <mergeCell ref="B998:B1013"/>
    <mergeCell ref="B1018:B1024"/>
    <mergeCell ref="B1025:B1028"/>
    <mergeCell ref="B1029:B1034"/>
    <mergeCell ref="B1035:B1040"/>
    <mergeCell ref="B1041:B1044"/>
    <mergeCell ref="B1014:B1017"/>
    <mergeCell ref="B934:B950"/>
    <mergeCell ref="B951:B963"/>
    <mergeCell ref="B964:B971"/>
    <mergeCell ref="B972:B980"/>
    <mergeCell ref="B981:B988"/>
    <mergeCell ref="B989:B997"/>
    <mergeCell ref="B896:B907"/>
    <mergeCell ref="B908:B909"/>
    <mergeCell ref="B910:B915"/>
    <mergeCell ref="B916:B923"/>
    <mergeCell ref="B924:B929"/>
    <mergeCell ref="B932:B933"/>
    <mergeCell ref="B867:B873"/>
    <mergeCell ref="B877:B879"/>
    <mergeCell ref="B880:B887"/>
    <mergeCell ref="B706:B708"/>
    <mergeCell ref="B709:B712"/>
    <mergeCell ref="B713:B720"/>
    <mergeCell ref="B721:B733"/>
    <mergeCell ref="B734:B750"/>
    <mergeCell ref="B751:B808"/>
    <mergeCell ref="B824:B828"/>
    <mergeCell ref="B829:B834"/>
    <mergeCell ref="B835:B840"/>
    <mergeCell ref="B841:B845"/>
    <mergeCell ref="B391:B392"/>
    <mergeCell ref="B846:B859"/>
    <mergeCell ref="B860:B866"/>
    <mergeCell ref="B617:B621"/>
    <mergeCell ref="B606:B608"/>
    <mergeCell ref="B529:B546"/>
    <mergeCell ref="B547:B566"/>
    <mergeCell ref="B576:B583"/>
    <mergeCell ref="B584:B590"/>
    <mergeCell ref="B591:B594"/>
    <mergeCell ref="B595:B598"/>
    <mergeCell ref="B599:B601"/>
    <mergeCell ref="B602:B605"/>
    <mergeCell ref="B609:B612"/>
    <mergeCell ref="B613:B616"/>
    <mergeCell ref="B467:B471"/>
    <mergeCell ref="B673:B677"/>
    <mergeCell ref="B682:B688"/>
    <mergeCell ref="B689:B695"/>
    <mergeCell ref="B696:B699"/>
    <mergeCell ref="B700:B701"/>
    <mergeCell ref="B702:B703"/>
    <mergeCell ref="B704:B705"/>
    <mergeCell ref="B214:B215"/>
    <mergeCell ref="B216:B217"/>
    <mergeCell ref="B218:B219"/>
    <mergeCell ref="B220:B221"/>
    <mergeCell ref="B222:B223"/>
    <mergeCell ref="B268:B272"/>
    <mergeCell ref="B279:B282"/>
    <mergeCell ref="B418:B419"/>
    <mergeCell ref="B504:B510"/>
    <mergeCell ref="B423:B427"/>
    <mergeCell ref="B428:B432"/>
    <mergeCell ref="B433:B439"/>
    <mergeCell ref="B440:B452"/>
    <mergeCell ref="B453:B456"/>
    <mergeCell ref="B457:B466"/>
    <mergeCell ref="B483:B487"/>
    <mergeCell ref="B488:B497"/>
    <mergeCell ref="B472:B476"/>
    <mergeCell ref="B374:B375"/>
    <mergeCell ref="B376:B377"/>
    <mergeCell ref="B378:B379"/>
    <mergeCell ref="B380:B381"/>
    <mergeCell ref="B382:B385"/>
    <mergeCell ref="B386:B389"/>
    <mergeCell ref="B283:B290"/>
    <mergeCell ref="B291:B297"/>
    <mergeCell ref="B298:B310"/>
    <mergeCell ref="B311:B326"/>
    <mergeCell ref="B327:B348"/>
    <mergeCell ref="B349:B366"/>
    <mergeCell ref="B367:B369"/>
    <mergeCell ref="B266:B267"/>
    <mergeCell ref="B231:B232"/>
    <mergeCell ref="B234:B235"/>
    <mergeCell ref="B54:B57"/>
    <mergeCell ref="B58:B61"/>
    <mergeCell ref="B62:B66"/>
    <mergeCell ref="B72:B74"/>
    <mergeCell ref="B75:B76"/>
    <mergeCell ref="B77:B81"/>
    <mergeCell ref="B170:B171"/>
    <mergeCell ref="B130:B134"/>
    <mergeCell ref="B148:B152"/>
    <mergeCell ref="B153:B157"/>
    <mergeCell ref="B164:B165"/>
    <mergeCell ref="B166:B167"/>
    <mergeCell ref="B168:B169"/>
    <mergeCell ref="B136:B137"/>
    <mergeCell ref="B138:B139"/>
    <mergeCell ref="B140:B141"/>
    <mergeCell ref="B142:B143"/>
    <mergeCell ref="B144:B145"/>
    <mergeCell ref="B146:B147"/>
    <mergeCell ref="B162:B163"/>
    <mergeCell ref="B158:B159"/>
    <mergeCell ref="B160:B161"/>
    <mergeCell ref="B82:B88"/>
    <mergeCell ref="A1063:A1071"/>
    <mergeCell ref="A1072:A1085"/>
    <mergeCell ref="A1144:A1158"/>
    <mergeCell ref="A1159:A1176"/>
    <mergeCell ref="B89:B94"/>
    <mergeCell ref="B95:B96"/>
    <mergeCell ref="B97:B129"/>
    <mergeCell ref="B172:B173"/>
    <mergeCell ref="B224:B225"/>
    <mergeCell ref="B226:B228"/>
    <mergeCell ref="B229:B230"/>
    <mergeCell ref="B242:B243"/>
    <mergeCell ref="B248:B258"/>
    <mergeCell ref="B259:B260"/>
    <mergeCell ref="B178:B184"/>
    <mergeCell ref="B194:B197"/>
    <mergeCell ref="B198:B200"/>
    <mergeCell ref="B201:B206"/>
    <mergeCell ref="B207:B213"/>
    <mergeCell ref="B185:B193"/>
    <mergeCell ref="B420:B422"/>
    <mergeCell ref="B397:B406"/>
    <mergeCell ref="B407:B417"/>
    <mergeCell ref="B370:B371"/>
  </mergeCells>
  <phoneticPr fontId="28" type="noConversion"/>
  <dataValidations count="1">
    <dataValidation type="list" allowBlank="1" showInputMessage="1" showErrorMessage="1" sqref="J1014:J1017" xr:uid="{A4E5DB88-398F-49E6-A156-B8EFC8BB525D}">
      <formula1>"NO"</formula1>
    </dataValidation>
  </dataValidations>
  <hyperlinks>
    <hyperlink ref="M4" r:id="rId1" xr:uid="{0E049E31-DE9D-4145-BC15-6E0144A396BD}"/>
    <hyperlink ref="M3" r:id="rId2" xr:uid="{602496DC-D289-44CC-AD93-534D5366A9EB}"/>
  </hyperlinks>
  <pageMargins left="0.7" right="0.7" top="0.75" bottom="0.75" header="0.3" footer="0.3"/>
  <pageSetup orientation="portrait" horizontalDpi="4294967293" verticalDpi="200" r:id="rId3"/>
  <drawing r:id="rId4"/>
  <tableParts count="1">
    <tablePart r:id="rId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E66427-4FC3-4A9A-9A43-CC5C55DA1359}">
  <dimension ref="A2:D12"/>
  <sheetViews>
    <sheetView workbookViewId="0">
      <selection activeCell="B5" sqref="B5"/>
    </sheetView>
  </sheetViews>
  <sheetFormatPr defaultRowHeight="14.6"/>
  <cols>
    <col min="2" max="2" width="32.53515625" customWidth="1"/>
    <col min="3" max="3" width="17.3828125" bestFit="1" customWidth="1"/>
    <col min="4" max="4" width="42.3046875" bestFit="1" customWidth="1"/>
  </cols>
  <sheetData>
    <row r="2" spans="1:4" ht="18.45">
      <c r="A2" s="217" t="s">
        <v>3701</v>
      </c>
      <c r="B2" s="217"/>
      <c r="C2" s="217"/>
      <c r="D2" s="16"/>
    </row>
    <row r="3" spans="1:4">
      <c r="A3" s="16"/>
      <c r="B3" s="16"/>
      <c r="C3" s="16"/>
      <c r="D3" s="16"/>
    </row>
    <row r="4" spans="1:4" ht="29.15">
      <c r="A4" s="17" t="s">
        <v>3702</v>
      </c>
      <c r="B4" s="17" t="s">
        <v>3700</v>
      </c>
      <c r="C4" s="17" t="s">
        <v>3703</v>
      </c>
      <c r="D4" s="17" t="s">
        <v>3704</v>
      </c>
    </row>
    <row r="5" spans="1:4" ht="21">
      <c r="A5" s="20">
        <v>1</v>
      </c>
      <c r="B5" s="18"/>
      <c r="C5" s="19"/>
      <c r="D5" s="20"/>
    </row>
    <row r="6" spans="1:4" ht="21">
      <c r="A6" s="20">
        <v>2</v>
      </c>
      <c r="B6" s="18"/>
      <c r="C6" s="19"/>
      <c r="D6" s="20"/>
    </row>
    <row r="7" spans="1:4" ht="21">
      <c r="A7" s="20">
        <v>3</v>
      </c>
      <c r="B7" s="18"/>
      <c r="C7" s="19"/>
      <c r="D7" s="20"/>
    </row>
    <row r="8" spans="1:4" ht="21">
      <c r="A8" s="20">
        <v>4</v>
      </c>
      <c r="B8" s="18"/>
      <c r="C8" s="19"/>
      <c r="D8" s="20"/>
    </row>
    <row r="9" spans="1:4" ht="21">
      <c r="A9" s="20">
        <v>5</v>
      </c>
      <c r="B9" s="18"/>
      <c r="C9" s="19"/>
      <c r="D9" s="20"/>
    </row>
    <row r="10" spans="1:4" ht="21">
      <c r="A10" s="20">
        <v>6</v>
      </c>
      <c r="B10" s="18"/>
      <c r="C10" s="19"/>
      <c r="D10" s="20"/>
    </row>
    <row r="11" spans="1:4" ht="21">
      <c r="A11" s="20">
        <v>7</v>
      </c>
      <c r="B11" s="18"/>
      <c r="C11" s="19"/>
      <c r="D11" s="20"/>
    </row>
    <row r="12" spans="1:4" ht="21">
      <c r="A12" s="20"/>
      <c r="B12" s="18"/>
      <c r="C12" s="19"/>
      <c r="D12" s="20"/>
    </row>
  </sheetData>
  <mergeCells count="1">
    <mergeCell ref="A2:C2"/>
  </mergeCells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2"/>
  <sheetViews>
    <sheetView showGridLines="0" topLeftCell="A6" zoomScaleNormal="100" workbookViewId="0">
      <selection activeCell="C16" sqref="C16"/>
    </sheetView>
  </sheetViews>
  <sheetFormatPr defaultColWidth="9.15234375" defaultRowHeight="14.6"/>
  <cols>
    <col min="1" max="1" width="5" style="1" customWidth="1"/>
    <col min="2" max="2" width="2.69140625" style="1" customWidth="1"/>
    <col min="3" max="3" width="39.3046875" style="1" customWidth="1"/>
    <col min="4" max="4" width="2.69140625" style="1" customWidth="1"/>
    <col min="5" max="6" width="25.3828125" style="1" customWidth="1"/>
    <col min="7" max="7" width="11.84375" style="1" customWidth="1"/>
    <col min="8" max="8" width="42.69140625" style="1" customWidth="1"/>
    <col min="9" max="9" width="23.15234375" style="1" customWidth="1"/>
    <col min="10" max="10" width="9" style="1" customWidth="1"/>
    <col min="11" max="16384" width="9.15234375" style="1"/>
  </cols>
  <sheetData>
    <row r="1" spans="1:8" ht="30.9">
      <c r="A1" s="5" t="s">
        <v>6</v>
      </c>
      <c r="B1" s="6"/>
      <c r="C1" s="6"/>
      <c r="D1" s="7"/>
      <c r="E1" s="6"/>
      <c r="F1" s="6"/>
      <c r="G1" s="6"/>
      <c r="H1" s="6"/>
    </row>
    <row r="2" spans="1:8" ht="20.6">
      <c r="D2" s="2"/>
    </row>
    <row r="3" spans="1:8" ht="15.9">
      <c r="B3" s="8"/>
      <c r="C3" s="9"/>
      <c r="D3" s="8"/>
    </row>
    <row r="4" spans="1:8" ht="27" customHeight="1">
      <c r="B4" s="8"/>
      <c r="C4" s="10" t="s">
        <v>5</v>
      </c>
      <c r="D4" s="8"/>
    </row>
    <row r="5" spans="1:8" ht="18.45">
      <c r="B5" s="8"/>
      <c r="C5" s="11" t="s">
        <v>1</v>
      </c>
      <c r="D5" s="8"/>
    </row>
    <row r="6" spans="1:8" ht="18.45">
      <c r="B6" s="8"/>
      <c r="C6" s="10" t="s">
        <v>7</v>
      </c>
      <c r="D6" s="8"/>
    </row>
    <row r="7" spans="1:8" ht="46.5" customHeight="1">
      <c r="B7" s="8"/>
      <c r="C7" s="12" t="s">
        <v>2</v>
      </c>
      <c r="D7" s="8"/>
      <c r="E7" s="3"/>
    </row>
    <row r="8" spans="1:8" ht="18.45">
      <c r="A8" s="4"/>
      <c r="B8" s="8"/>
      <c r="C8" s="10" t="s">
        <v>8</v>
      </c>
      <c r="D8" s="8"/>
    </row>
    <row r="9" spans="1:8" ht="46.5" customHeight="1">
      <c r="A9" s="4"/>
      <c r="B9" s="8"/>
      <c r="C9" s="12" t="s">
        <v>2</v>
      </c>
      <c r="D9" s="8"/>
    </row>
    <row r="10" spans="1:8" ht="18.45">
      <c r="A10" s="4"/>
      <c r="B10" s="8"/>
      <c r="C10" s="10" t="s">
        <v>9</v>
      </c>
      <c r="D10" s="8"/>
    </row>
    <row r="11" spans="1:8" ht="18.45">
      <c r="A11" s="4"/>
      <c r="B11" s="8"/>
      <c r="C11" s="13" t="s">
        <v>4</v>
      </c>
      <c r="D11" s="8"/>
    </row>
    <row r="12" spans="1:8" ht="18.45">
      <c r="A12" s="4"/>
      <c r="B12" s="8"/>
      <c r="C12" s="10" t="s">
        <v>0</v>
      </c>
      <c r="D12" s="8"/>
    </row>
    <row r="13" spans="1:8" ht="15.9">
      <c r="A13" s="4"/>
      <c r="B13" s="8"/>
      <c r="C13" s="15" t="s">
        <v>3707</v>
      </c>
      <c r="D13" s="8"/>
    </row>
    <row r="14" spans="1:8" ht="18.45">
      <c r="A14" s="4"/>
      <c r="B14" s="8"/>
      <c r="C14" s="10" t="s">
        <v>11</v>
      </c>
      <c r="D14" s="8"/>
    </row>
    <row r="15" spans="1:8" ht="15.9">
      <c r="A15" s="4"/>
      <c r="B15" s="8"/>
      <c r="C15" s="24" t="s">
        <v>3708</v>
      </c>
      <c r="D15" s="8"/>
    </row>
    <row r="16" spans="1:8" ht="18.45">
      <c r="B16" s="8"/>
      <c r="C16" s="10" t="s">
        <v>10</v>
      </c>
      <c r="D16" s="8"/>
    </row>
    <row r="17" spans="1:6" ht="18.45">
      <c r="B17" s="8"/>
      <c r="C17" s="14" t="s">
        <v>3</v>
      </c>
      <c r="D17" s="8"/>
    </row>
    <row r="18" spans="1:6">
      <c r="B18" s="8"/>
      <c r="C18" s="8"/>
      <c r="D18" s="8"/>
    </row>
    <row r="19" spans="1:6" ht="19.5" customHeight="1"/>
    <row r="20" spans="1:6">
      <c r="A20" s="8"/>
      <c r="B20" s="8"/>
      <c r="C20" s="8"/>
      <c r="D20" s="8"/>
      <c r="E20" s="8"/>
      <c r="F20" s="8"/>
    </row>
    <row r="21" spans="1:6">
      <c r="A21" s="8"/>
      <c r="B21" s="8"/>
      <c r="C21" s="8"/>
      <c r="D21" s="8"/>
      <c r="E21" s="8"/>
      <c r="F21" s="8"/>
    </row>
    <row r="22" spans="1:6">
      <c r="A22" s="8"/>
      <c r="B22" s="8"/>
      <c r="C22" s="8"/>
      <c r="D22" s="8"/>
      <c r="E22" s="8"/>
      <c r="F22" s="8"/>
    </row>
    <row r="23" spans="1:6">
      <c r="A23" s="8"/>
      <c r="B23" s="8"/>
      <c r="C23" s="8"/>
      <c r="D23" s="8"/>
      <c r="E23" s="8"/>
      <c r="F23" s="8"/>
    </row>
    <row r="24" spans="1:6">
      <c r="A24" s="8"/>
      <c r="B24" s="8"/>
      <c r="C24" s="8"/>
      <c r="D24" s="8"/>
      <c r="E24" s="8"/>
      <c r="F24" s="8"/>
    </row>
    <row r="25" spans="1:6">
      <c r="A25" s="8"/>
      <c r="B25" s="8"/>
      <c r="C25" s="8"/>
      <c r="D25" s="8"/>
      <c r="E25" s="8"/>
      <c r="F25" s="8"/>
    </row>
    <row r="26" spans="1:6">
      <c r="A26" s="8"/>
      <c r="B26" s="8"/>
      <c r="C26" s="8"/>
      <c r="D26" s="8"/>
      <c r="E26" s="8"/>
      <c r="F26" s="8"/>
    </row>
    <row r="27" spans="1:6">
      <c r="A27" s="8"/>
      <c r="B27" s="8"/>
      <c r="C27" s="8"/>
      <c r="D27" s="8"/>
      <c r="E27" s="8"/>
      <c r="F27" s="8"/>
    </row>
    <row r="28" spans="1:6">
      <c r="A28" s="8"/>
      <c r="B28" s="8"/>
      <c r="C28" s="8"/>
      <c r="D28" s="8"/>
      <c r="E28" s="8"/>
      <c r="F28" s="8"/>
    </row>
    <row r="29" spans="1:6">
      <c r="A29" s="8"/>
      <c r="B29" s="8"/>
      <c r="C29" s="8"/>
      <c r="D29" s="8"/>
      <c r="E29" s="8"/>
      <c r="F29" s="8"/>
    </row>
    <row r="30" spans="1:6">
      <c r="A30" s="8"/>
      <c r="B30" s="8"/>
      <c r="C30" s="8"/>
      <c r="D30" s="8"/>
      <c r="E30" s="8"/>
      <c r="F30" s="8"/>
    </row>
    <row r="31" spans="1:6">
      <c r="A31" s="8"/>
      <c r="B31" s="8"/>
      <c r="C31" s="8"/>
      <c r="D31" s="8"/>
      <c r="E31" s="8"/>
      <c r="F31" s="8"/>
    </row>
    <row r="32" spans="1:6" ht="8.25" customHeight="1">
      <c r="A32" s="8"/>
      <c r="B32" s="8"/>
      <c r="C32" s="8"/>
      <c r="D32" s="8"/>
      <c r="E32" s="8"/>
      <c r="F32" s="8"/>
    </row>
  </sheetData>
  <hyperlinks>
    <hyperlink ref="C13" r:id="rId1" xr:uid="{00000000-0004-0000-0000-000000000000}"/>
    <hyperlink ref="C17" r:id="rId2" display="indzara.com" xr:uid="{00000000-0004-0000-0000-000001000000}"/>
  </hyperlinks>
  <pageMargins left="0.7" right="0.7" top="0.75" bottom="0.75" header="0.3" footer="0.3"/>
  <pageSetup orientation="portrait" horizontalDpi="200" verticalDpi="200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</vt:i4>
      </vt:variant>
      <vt:variant>
        <vt:lpstr>Nazwane zakresy</vt:lpstr>
      </vt:variant>
      <vt:variant>
        <vt:i4>11</vt:i4>
      </vt:variant>
    </vt:vector>
  </HeadingPairs>
  <TitlesOfParts>
    <vt:vector size="14" baseType="lpstr">
      <vt:lpstr>PRODUKTY</vt:lpstr>
      <vt:lpstr>KODY RABATOWE</vt:lpstr>
      <vt:lpstr>USTAWIENIA</vt:lpstr>
      <vt:lpstr>I_ADB</vt:lpstr>
      <vt:lpstr>I_ADS</vt:lpstr>
      <vt:lpstr>I_BN</vt:lpstr>
      <vt:lpstr>I_EM</vt:lpstr>
      <vt:lpstr>I_PH</vt:lpstr>
      <vt:lpstr>I_TAG</vt:lpstr>
      <vt:lpstr>I_WB</vt:lpstr>
      <vt:lpstr>L_PR</vt:lpstr>
      <vt:lpstr>L_PRCHOICES</vt:lpstr>
      <vt:lpstr>L_PRHEADER</vt:lpstr>
      <vt:lpstr>L_PRNAME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Maciej Ryzlak</dc:creator>
  <cp:lastModifiedBy>Michał Gałęzowski</cp:lastModifiedBy>
  <cp:lastPrinted>2023-05-19T09:14:20Z</cp:lastPrinted>
  <dcterms:created xsi:type="dcterms:W3CDTF">2016-03-30T11:50:53Z</dcterms:created>
  <dcterms:modified xsi:type="dcterms:W3CDTF">2024-01-29T21:24:14Z</dcterms:modified>
</cp:coreProperties>
</file>